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\\eagle\Stickney\R&amp;D\ALD\Technical Group\Reports\503 Biosolids Metals\2021\"/>
    </mc:Choice>
  </mc:AlternateContent>
  <xr:revisionPtr revIDLastSave="0" documentId="13_ncr:1_{2E908065-4BB1-4B36-A784-98BE558440E6}" xr6:coauthVersionLast="47" xr6:coauthVersionMax="47" xr10:uidLastSave="{00000000-0000-0000-0000-000000000000}"/>
  <bookViews>
    <workbookView xWindow="9900" yWindow="1425" windowWidth="15645" windowHeight="13395" tabRatio="721" xr2:uid="{00000000-000D-0000-FFFF-FFFF00000000}"/>
  </bookViews>
  <sheets>
    <sheet name="Cover" sheetId="1" r:id="rId1"/>
    <sheet name="Arsenic" sheetId="34" r:id="rId2"/>
    <sheet name="Cadmium" sheetId="24" r:id="rId3"/>
    <sheet name="Chromium" sheetId="25" r:id="rId4"/>
    <sheet name="Copper" sheetId="26" r:id="rId5"/>
    <sheet name="Lead" sheetId="4" r:id="rId6"/>
    <sheet name="Mercury" sheetId="27" r:id="rId7"/>
    <sheet name="Molybdenum" sheetId="28" state="hidden" r:id="rId8"/>
    <sheet name="Nickel" sheetId="30" r:id="rId9"/>
    <sheet name="Selenium" sheetId="31" r:id="rId10"/>
    <sheet name="Zinc" sheetId="32" r:id="rId11"/>
    <sheet name="Historic" sheetId="36" r:id="rId12"/>
    <sheet name="Module1" sheetId="23" state="veryHidden" r:id="rId13"/>
  </sheets>
  <definedNames>
    <definedName name="ExternalData_1" localSheetId="1" hidden="1">Arsenic!#REF!</definedName>
    <definedName name="_xlnm.Print_Area" localSheetId="1">Arsenic!$A$1:$N$62</definedName>
    <definedName name="_xlnm.Print_Area" localSheetId="4">Copper!$A$1:$N$61</definedName>
    <definedName name="_xlnm.Print_Area" localSheetId="0">Cover!$A$1:$H$53</definedName>
    <definedName name="_xlnm.Print_Area" localSheetId="6">Mercury!$A$1:$N$62</definedName>
    <definedName name="_xlnm.Print_Area" localSheetId="9">Selenium!$A$1:$N$59</definedName>
    <definedName name="_xlnm.Print_Titles" localSheetId="1">Arsenic!$1:$7</definedName>
    <definedName name="_xlnm.Print_Titles" localSheetId="2">Cadmium!$1:$7</definedName>
    <definedName name="_xlnm.Print_Titles" localSheetId="3">Chromium!$1:$7</definedName>
    <definedName name="_xlnm.Print_Titles" localSheetId="4">Copper!$1:$7</definedName>
    <definedName name="_xlnm.Print_Titles" localSheetId="11">Historic!$A:$B,Historic!$1:$9</definedName>
    <definedName name="_xlnm.Print_Titles" localSheetId="5">Lead!$1:$7</definedName>
    <definedName name="_xlnm.Print_Titles" localSheetId="6">Mercury!$1:$7</definedName>
    <definedName name="_xlnm.Print_Titles" localSheetId="7">Molybdenum!$1:$7</definedName>
    <definedName name="_xlnm.Print_Titles" localSheetId="8">Nickel!$1:$7</definedName>
    <definedName name="_xlnm.Print_Titles" localSheetId="9">Selenium!$1:$7</definedName>
    <definedName name="_xlnm.Print_Titles" localSheetId="10">Zinc!$1:$7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7" i="28" l="1"/>
  <c r="D37" i="28"/>
  <c r="F37" i="28"/>
  <c r="H37" i="28"/>
  <c r="J37" i="28"/>
  <c r="L37" i="28"/>
  <c r="N37" i="28"/>
  <c r="B40" i="28"/>
  <c r="D40" i="28"/>
  <c r="F40" i="28"/>
  <c r="H40" i="28"/>
  <c r="J40" i="28"/>
  <c r="L40" i="28"/>
  <c r="N40" i="28"/>
  <c r="B42" i="28"/>
  <c r="D42" i="28"/>
  <c r="F42" i="28"/>
  <c r="H42" i="28"/>
  <c r="J42" i="28"/>
  <c r="L42" i="28"/>
  <c r="N42" i="28"/>
  <c r="B43" i="28"/>
  <c r="D43" i="28"/>
  <c r="F43" i="28"/>
  <c r="H43" i="28"/>
  <c r="J43" i="28"/>
  <c r="L43" i="28"/>
  <c r="N43" i="28"/>
  <c r="B44" i="28"/>
  <c r="D44" i="28"/>
  <c r="F44" i="28"/>
  <c r="H44" i="28"/>
  <c r="J44" i="28"/>
  <c r="L44" i="28"/>
  <c r="N44" i="28"/>
  <c r="B45" i="28"/>
  <c r="D45" i="28"/>
  <c r="F45" i="28"/>
  <c r="H45" i="28"/>
  <c r="J45" i="28"/>
  <c r="L45" i="28"/>
  <c r="N45" i="28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30E858FB-F331-46DD-9C39-246F87146849}" keepAlive="1" name="Connection" type="5" refreshedVersion="0" background="1">
    <dbPr connection="Provider=Microsoft.Mashup.OleDb.1;Data Source=$Workbook$;Location=503_MON_CA-21;Extended Properties=&quot;&quot;" commandType="0"/>
  </connection>
  <connection id="2" xr16:uid="{9257B6C6-1560-4567-AAF6-314351DA1986}" keepAlive="1" name="Connection1" type="5" refreshedVersion="0" background="1">
    <dbPr connection="Provider=Microsoft.Mashup.OleDb.1;Data Source=$Workbook$;Location=503_DIG-21;Extended Properties=&quot;&quot;" commandType="0"/>
  </connection>
  <connection id="3" xr16:uid="{E50364B4-0DE1-4916-A5FA-99EA9F4CF062}" keepAlive="1" name="Connection10" type="5" refreshedVersion="0" background="1">
    <dbPr connection="Provider=Microsoft.Mashup.OleDb.1;Data Source=$Workbook$;Location=503_MON_HP-21;Extended Properties=&quot;&quot;" commandType="0"/>
  </connection>
  <connection id="4" xr16:uid="{67B8C357-F626-4BBF-A726-B1CD2F04416A}" keepAlive="1" name="Connection11" type="5" refreshedVersion="0" background="1">
    <dbPr connection="Provider=Microsoft.Mashup.OleDb.1;Data Source=$Workbook$;Location=503_MON_KR-21;Extended Properties=&quot;&quot;" commandType="0"/>
  </connection>
  <connection id="5" xr16:uid="{68310085-B282-4A29-A9E4-0B6DE0809EF6}" keepAlive="1" name="Connection12" type="5" refreshedVersion="0" background="1">
    <dbPr connection="Provider=Microsoft.Mashup.OleDb.1;Data Source=$Workbook$;Location=503_MON_JE-21;Extended Properties=&quot;&quot;" commandType="0"/>
  </connection>
  <connection id="6" xr16:uid="{5637C4B8-B12C-43B7-99F1-684A17629DE1}" keepAlive="1" name="Connection13" type="5" refreshedVersion="0" background="1">
    <dbPr connection="Provider=Microsoft.Mashup.OleDb.1;Data Source=$Workbook$;Location=503_MON_NS-21;Extended Properties=&quot;&quot;" commandType="0"/>
  </connection>
  <connection id="7" xr16:uid="{8A406BEB-25E7-477C-9DBE-FF168654B0C6}" keepAlive="1" name="Connection14" type="5" refreshedVersion="0" background="1">
    <dbPr connection="Provider=Microsoft.Mashup.OleDb.1;Data Source=$Workbook$;Location=503_MON_CA-21;Extended Properties=&quot;&quot;" commandType="0"/>
  </connection>
  <connection id="8" xr16:uid="{9DFF8994-E219-473D-9012-2E4F1E8C5602}" keepAlive="1" name="Connection15" type="5" refreshedVersion="0" background="1">
    <dbPr connection="Provider=Microsoft.Mashup.OleDb.1;Data Source=$Workbook$;Location=503_DIG-21;Extended Properties=&quot;&quot;" commandType="0"/>
  </connection>
  <connection id="9" xr16:uid="{4F832E7B-CADE-432B-849E-EB826548872D}" keepAlive="1" name="Connection16" type="5" refreshedVersion="0" background="1">
    <dbPr connection="Provider=Microsoft.Mashup.OleDb.1;Data Source=$Workbook$;Location=503_MON_LT-21;Extended Properties=&quot;&quot;" commandType="0"/>
  </connection>
  <connection id="10" xr16:uid="{D95B132B-0661-4B6A-B1B6-B311BCD77B7E}" keepAlive="1" name="Connection17" type="5" refreshedVersion="0" background="1">
    <dbPr connection="Provider=Microsoft.Mashup.OleDb.1;Data Source=$Workbook$;Location=503_MON_HP-21;Extended Properties=&quot;&quot;" commandType="0"/>
  </connection>
  <connection id="11" xr16:uid="{1139341E-DD41-41BD-84D5-D46CBA97AB08}" keepAlive="1" name="Connection18" type="5" refreshedVersion="0" background="1">
    <dbPr connection="Provider=Microsoft.Mashup.OleDb.1;Data Source=$Workbook$;Location=503_MON_KR-21;Extended Properties=&quot;&quot;" commandType="0"/>
  </connection>
  <connection id="12" xr16:uid="{7D3BCB82-C56D-45EB-975D-8AA5FB79B1BD}" keepAlive="1" name="Connection19" type="5" refreshedVersion="0" background="1">
    <dbPr connection="Provider=Microsoft.Mashup.OleDb.1;Data Source=$Workbook$;Location=503_MON_JE-21;Extended Properties=&quot;&quot;" commandType="0"/>
  </connection>
  <connection id="13" xr16:uid="{AAF36CA1-01C7-489B-8D56-9C1BFEEC5D63}" keepAlive="1" name="Connection2" type="5" refreshedVersion="0" background="1">
    <dbPr connection="Provider=Microsoft.Mashup.OleDb.1;Data Source=$Workbook$;Location=503_MON_LT-21;Extended Properties=&quot;&quot;" commandType="0"/>
  </connection>
  <connection id="14" xr16:uid="{DE27433F-42FB-4DFC-9BC2-2C665E6032E9}" keepAlive="1" name="Connection20" type="5" refreshedVersion="0" background="1">
    <dbPr connection="Provider=Microsoft.Mashup.OleDb.1;Data Source=$Workbook$;Location=503_MON_NS-21;Extended Properties=&quot;&quot;" commandType="0"/>
  </connection>
  <connection id="15" xr16:uid="{71A0DC6D-005B-4B6D-AF58-8C2B877FB34C}" keepAlive="1" name="Connection25" type="5" refreshedVersion="7" background="1" saveData="1">
    <dbPr connection="Provider=Microsoft.Mashup.OleDb.1;Data Source=$Workbook$;Location=503_MON_CA-21;Extended Properties=&quot;&quot;" command="SELECT * FROM [503_MON_CA-21]"/>
  </connection>
  <connection id="16" xr16:uid="{FB6CDB8A-3E32-4E44-8EA4-16EF851E0F9A}" keepAlive="1" name="Connection26" type="5" refreshedVersion="7" background="1" refreshOnLoad="1" saveData="1">
    <dbPr connection="Provider=Microsoft.Mashup.OleDb.1;Data Source=$Workbook$;Location=503_DIG-21;Extended Properties=&quot;&quot;" command="SELECT * FROM [503_DIG-21]"/>
  </connection>
  <connection id="17" xr16:uid="{DC7FDC11-4B94-41B5-80C6-4F645CE92878}" keepAlive="1" name="Connection27" type="5" refreshedVersion="7" background="1" saveData="1">
    <dbPr connection="Provider=Microsoft.Mashup.OleDb.1;Data Source=$Workbook$;Location=503_MON_LT-21;Extended Properties=&quot;&quot;" command="SELECT * FROM [503_MON_LT-21]"/>
  </connection>
  <connection id="18" xr16:uid="{75621327-2E49-4F5B-8A10-64F9488C9AB3}" keepAlive="1" name="Connection28" type="5" refreshedVersion="7" background="1" saveData="1">
    <dbPr connection="Provider=Microsoft.Mashup.OleDb.1;Data Source=$Workbook$;Location=503_MON_HP-21;Extended Properties=&quot;&quot;" command="SELECT * FROM [503_MON_HP-21]"/>
  </connection>
  <connection id="19" xr16:uid="{BE591E59-D0F9-4088-A09B-3D24461C2436}" keepAlive="1" name="Connection29" type="5" refreshedVersion="7" background="1" saveData="1">
    <dbPr connection="Provider=Microsoft.Mashup.OleDb.1;Data Source=$Workbook$;Location=503_MON_KR-21;Extended Properties=&quot;&quot;" command="SELECT * FROM [503_MON_KR-21]"/>
  </connection>
  <connection id="20" xr16:uid="{C4DAE7E0-2BA1-470B-8EA2-4544F6E6320D}" keepAlive="1" name="Connection3" type="5" refreshedVersion="0" background="1">
    <dbPr connection="Provider=Microsoft.Mashup.OleDb.1;Data Source=$Workbook$;Location=503_MON_HP-21;Extended Properties=&quot;&quot;" commandType="0"/>
  </connection>
  <connection id="21" xr16:uid="{E7E370B2-F0BE-4CAC-A30C-C155EEE22264}" keepAlive="1" name="Connection30" type="5" refreshedVersion="7" background="1" saveData="1">
    <dbPr connection="Provider=Microsoft.Mashup.OleDb.1;Data Source=$Workbook$;Location=503_MON_JE-21;Extended Properties=&quot;&quot;" command="SELECT * FROM [503_MON_JE-21]"/>
  </connection>
  <connection id="22" xr16:uid="{03D40755-E53A-4C33-846D-A3A2D53772D7}" keepAlive="1" name="Connection31" type="5" refreshedVersion="7" background="1" saveData="1">
    <dbPr connection="Provider=Microsoft.Mashup.OleDb.1;Data Source=$Workbook$;Location=503_MON_NS-21;Extended Properties=&quot;&quot;" command="SELECT * FROM [503_MON_NS-21]"/>
  </connection>
  <connection id="23" xr16:uid="{416F2275-B32B-4FB1-970E-C15C7D1474C5}" keepAlive="1" name="Connection4" type="5" refreshedVersion="0" background="1">
    <dbPr connection="Provider=Microsoft.Mashup.OleDb.1;Data Source=$Workbook$;Location=503_MON_KR-21;Extended Properties=&quot;&quot;" commandType="0"/>
  </connection>
  <connection id="24" xr16:uid="{FD7B959E-FD4D-4BBE-9535-5693C8E86A35}" keepAlive="1" name="Connection5" type="5" refreshedVersion="0" background="1">
    <dbPr connection="Provider=Microsoft.Mashup.OleDb.1;Data Source=$Workbook$;Location=503_MON_JE-21;Extended Properties=&quot;&quot;" commandType="0"/>
  </connection>
  <connection id="25" xr16:uid="{5936E5CD-B9AA-43C4-A247-FB5C1375F4A1}" keepAlive="1" name="Connection6" type="5" refreshedVersion="0" background="1">
    <dbPr connection="Provider=Microsoft.Mashup.OleDb.1;Data Source=$Workbook$;Location=503_MON_NS-21;Extended Properties=&quot;&quot;" commandType="0"/>
  </connection>
  <connection id="26" xr16:uid="{A3791A1F-AA75-4204-9526-45C77A29053C}" keepAlive="1" name="Connection7" type="5" refreshedVersion="0" background="1">
    <dbPr connection="Provider=Microsoft.Mashup.OleDb.1;Data Source=$Workbook$;Location=503_MON_CA-21;Extended Properties=&quot;&quot;" commandType="0"/>
  </connection>
  <connection id="27" xr16:uid="{2DA98646-BD30-4981-89B4-FE5840943E8B}" keepAlive="1" name="Connection8" type="5" refreshedVersion="0" background="1">
    <dbPr connection="Provider=Microsoft.Mashup.OleDb.1;Data Source=$Workbook$;Location=503_DIG-21;Extended Properties=&quot;&quot;" commandType="0"/>
  </connection>
  <connection id="28" xr16:uid="{2663D40E-4E2C-48D1-A998-8E8C1FC301AC}" keepAlive="1" name="Connection9" type="5" refreshedVersion="0" background="1">
    <dbPr connection="Provider=Microsoft.Mashup.OleDb.1;Data Source=$Workbook$;Location=503_MON_LT-21;Extended Properties=&quot;&quot;" commandType="0"/>
  </connection>
  <connection id="29" xr16:uid="{FB488B0B-5B73-42B8-9D91-09168006F459}" keepAlive="1" name="Query - 503_DIG-21" description="Connection to the '503_DIG-21' query in the workbook." type="5" refreshedVersion="7" background="1" refreshOnLoad="1" saveData="1">
    <dbPr connection="Provider=Microsoft.Mashup.OleDb.1;Data Source=$Workbook$;Location=503_DIG-21;Extended Properties=&quot;&quot;" command="SELECT * FROM [503_DIG-21]"/>
  </connection>
  <connection id="30" xr16:uid="{279629CD-C664-42A4-869B-B6016281E022}" keepAlive="1" name="Query - 503_MON_CA-21" description="Connection to the '503_MON_CA-21' query in the workbook." type="5" refreshedVersion="7" background="1" saveData="1">
    <dbPr connection="Provider=Microsoft.Mashup.OleDb.1;Data Source=$Workbook$;Location=503_MON_CA-21;Extended Properties=&quot;&quot;" command="SELECT * FROM [503_MON_CA-21]"/>
  </connection>
  <connection id="31" xr16:uid="{70375782-F87E-44AB-A456-4937FEAB0372}" keepAlive="1" name="Query - 503_MON_HP-21" description="Connection to the '503_MON_HP-21' query in the workbook." type="5" refreshedVersion="7" background="1" saveData="1">
    <dbPr connection="Provider=Microsoft.Mashup.OleDb.1;Data Source=$Workbook$;Location=503_MON_HP-21;Extended Properties=&quot;&quot;" command="SELECT * FROM [503_MON_HP-21]"/>
  </connection>
  <connection id="32" xr16:uid="{A6F938C5-B215-4283-A351-CE8D9D285158}" keepAlive="1" name="Query - 503_MON_JE-21" description="Connection to the '503_MON_JE-21' query in the workbook." type="5" refreshedVersion="7" background="1">
    <dbPr connection="Provider=Microsoft.Mashup.OleDb.1;Data Source=$Workbook$;Location=503_MON_JE-21;Extended Properties=&quot;&quot;" command="SELECT * FROM [503_MON_JE-21]"/>
  </connection>
  <connection id="33" xr16:uid="{756AA04C-0500-463D-883C-D204DFB7472C}" keepAlive="1" name="Query - 503_MON_KR-21" description="Connection to the '503_MON_KR-21' query in the workbook." type="5" refreshedVersion="7" background="1" saveData="1">
    <dbPr connection="Provider=Microsoft.Mashup.OleDb.1;Data Source=$Workbook$;Location=503_MON_KR-21;Extended Properties=&quot;&quot;" command="SELECT * FROM [503_MON_KR-21]"/>
  </connection>
  <connection id="34" xr16:uid="{86DBE986-1653-4B19-B761-5493F8B50880}" keepAlive="1" name="Query - 503_MON_LT-21" description="Connection to the '503_MON_LT-21' query in the workbook." type="5" refreshedVersion="7" background="1" saveData="1">
    <dbPr connection="Provider=Microsoft.Mashup.OleDb.1;Data Source=$Workbook$;Location=503_MON_LT-21;Extended Properties=&quot;&quot;" command="SELECT * FROM [503_MON_LT-21]"/>
  </connection>
  <connection id="35" xr16:uid="{890E2EB9-6468-43DF-B620-07CAD1B9B16C}" keepAlive="1" name="Query - 503_MON_NS-21" description="Connection to the '503_MON_NS-21' query in the workbook." type="5" refreshedVersion="7" background="1" saveData="1">
    <dbPr connection="Provider=Microsoft.Mashup.OleDb.1;Data Source=$Workbook$;Location=503_MON_NS-21;Extended Properties=&quot;&quot;" command="SELECT * FROM [503_MON_NS-21]"/>
  </connection>
</connections>
</file>

<file path=xl/sharedStrings.xml><?xml version="1.0" encoding="utf-8"?>
<sst xmlns="http://schemas.openxmlformats.org/spreadsheetml/2006/main" count="3724" uniqueCount="1866">
  <si>
    <t>METROPOLITAN WATER RECLAMATION DISTRICT OF GREATER CHICAGO</t>
  </si>
  <si>
    <t>ANALYTICAL LABORATORIES DIVISION</t>
  </si>
  <si>
    <t>Contents:</t>
  </si>
  <si>
    <t>Target Level</t>
  </si>
  <si>
    <t>Cadmium Report</t>
  </si>
  <si>
    <t>Copper Report</t>
  </si>
  <si>
    <t>Lead Report</t>
  </si>
  <si>
    <t xml:space="preserve"> </t>
  </si>
  <si>
    <t>Zinc Report</t>
  </si>
  <si>
    <t>Arsenic Report</t>
  </si>
  <si>
    <t>Calumet</t>
  </si>
  <si>
    <t>Stickney</t>
  </si>
  <si>
    <t>West Side</t>
  </si>
  <si>
    <t>Southwest</t>
  </si>
  <si>
    <t>Egan</t>
  </si>
  <si>
    <t>Kirie</t>
  </si>
  <si>
    <t>Samples from</t>
  </si>
  <si>
    <t>Digester</t>
  </si>
  <si>
    <t>Grav. Conc.</t>
  </si>
  <si>
    <t>Waste Act.</t>
  </si>
  <si>
    <t>Week of :</t>
  </si>
  <si>
    <t>Drawoff</t>
  </si>
  <si>
    <t>Sludge</t>
  </si>
  <si>
    <t>Tank Sludge</t>
  </si>
  <si>
    <t xml:space="preserve">     Target Level</t>
  </si>
  <si>
    <t xml:space="preserve">     Observations</t>
  </si>
  <si>
    <t xml:space="preserve">     Minimum</t>
  </si>
  <si>
    <t xml:space="preserve">     Mean</t>
  </si>
  <si>
    <t xml:space="preserve">     Maximum</t>
  </si>
  <si>
    <t>Lemont</t>
  </si>
  <si>
    <t>Hanover Pk.</t>
  </si>
  <si>
    <t>None</t>
  </si>
  <si>
    <t>Mercury Report</t>
  </si>
  <si>
    <t>Nickel Report</t>
  </si>
  <si>
    <t>Selenium Report</t>
  </si>
  <si>
    <t>Chromium Report</t>
  </si>
  <si>
    <t xml:space="preserve">     EQ Limit</t>
  </si>
  <si>
    <t>Molybdenum Report</t>
  </si>
  <si>
    <t>Arsenic</t>
  </si>
  <si>
    <t>Cadmium</t>
  </si>
  <si>
    <t>Chromium</t>
  </si>
  <si>
    <t>Copper</t>
  </si>
  <si>
    <t>Lead</t>
  </si>
  <si>
    <t>Mercury</t>
  </si>
  <si>
    <t>Molybdenum</t>
  </si>
  <si>
    <t>Nickel</t>
  </si>
  <si>
    <t>Selenium</t>
  </si>
  <si>
    <t>Zinc</t>
  </si>
  <si>
    <t>WRP</t>
  </si>
  <si>
    <t>(18 before 2/94)</t>
  </si>
  <si>
    <t>(36 before 11/95)</t>
  </si>
  <si>
    <t>1998-Mean (Range)</t>
  </si>
  <si>
    <t>(4-16)</t>
  </si>
  <si>
    <t>(3-6)</t>
  </si>
  <si>
    <t>(46-135)</t>
  </si>
  <si>
    <t>(268-429)</t>
  </si>
  <si>
    <t>(98-186)</t>
  </si>
  <si>
    <t>(10-20)</t>
  </si>
  <si>
    <t>(25-50)</t>
  </si>
  <si>
    <t>(877-2041)</t>
  </si>
  <si>
    <t>1997-Mean (Range)</t>
  </si>
  <si>
    <t>(2-31)</t>
  </si>
  <si>
    <t>(0-6)</t>
  </si>
  <si>
    <t>(47-257)</t>
  </si>
  <si>
    <t>(237-380)</t>
  </si>
  <si>
    <t>(85-1246)</t>
  </si>
  <si>
    <t>(15-29)</t>
  </si>
  <si>
    <t>(23-52)</t>
  </si>
  <si>
    <t>(6-15)</t>
  </si>
  <si>
    <t>(1272-2301)</t>
  </si>
  <si>
    <t>1996-Mean (Range)</t>
  </si>
  <si>
    <t>(6-16)</t>
  </si>
  <si>
    <t>(2-11)</t>
  </si>
  <si>
    <t>(58-120)</t>
  </si>
  <si>
    <t>(235-391)</t>
  </si>
  <si>
    <t>(51-256)</t>
  </si>
  <si>
    <t>(12-33)</t>
  </si>
  <si>
    <t>(6-18)</t>
  </si>
  <si>
    <t>(1040-2585)</t>
  </si>
  <si>
    <t>1995-Mean (Range)</t>
  </si>
  <si>
    <t>(1-13)</t>
  </si>
  <si>
    <t>(4-10)</t>
  </si>
  <si>
    <t>(58-109)</t>
  </si>
  <si>
    <t>(236-377)</t>
  </si>
  <si>
    <t>(67-154)</t>
  </si>
  <si>
    <t>(7-24)</t>
  </si>
  <si>
    <t>(19-59)</t>
  </si>
  <si>
    <t>(0-17)</t>
  </si>
  <si>
    <t>(1073-1998)</t>
  </si>
  <si>
    <t>1994-Mean (Range)</t>
  </si>
  <si>
    <t>(0-12)</t>
  </si>
  <si>
    <t>(3-14)</t>
  </si>
  <si>
    <t>(25-143)</t>
  </si>
  <si>
    <t>(213-575)</t>
  </si>
  <si>
    <t>(52-199)</t>
  </si>
  <si>
    <t>(5-18)</t>
  </si>
  <si>
    <t>(19-118)</t>
  </si>
  <si>
    <t>(629-1955)</t>
  </si>
  <si>
    <t>1993-Mean (Range)</t>
  </si>
  <si>
    <t>(0-13)</t>
  </si>
  <si>
    <t>(6-26)</t>
  </si>
  <si>
    <t>(85-383)</t>
  </si>
  <si>
    <t>(220-441)</t>
  </si>
  <si>
    <t>(85-216)</t>
  </si>
  <si>
    <t>(25-70)</t>
  </si>
  <si>
    <t>(0-5)</t>
  </si>
  <si>
    <t>(1110-1746)</t>
  </si>
  <si>
    <t>(0-4)</t>
  </si>
  <si>
    <t>(85-167)</t>
  </si>
  <si>
    <t>(558-871)</t>
  </si>
  <si>
    <t>(32-77)</t>
  </si>
  <si>
    <t>(2-30)</t>
  </si>
  <si>
    <t>(29-85)</t>
  </si>
  <si>
    <t>(0-10)</t>
  </si>
  <si>
    <t>(614-922)</t>
  </si>
  <si>
    <t>(3-5)</t>
  </si>
  <si>
    <t>(3-7)</t>
  </si>
  <si>
    <t>(62-110)</t>
  </si>
  <si>
    <t>(488-899)</t>
  </si>
  <si>
    <t>(38-85)</t>
  </si>
  <si>
    <t>(12-20)</t>
  </si>
  <si>
    <t>(32-52)</t>
  </si>
  <si>
    <t>(1-3)</t>
  </si>
  <si>
    <t>(586-859)</t>
  </si>
  <si>
    <t>(2-3)</t>
  </si>
  <si>
    <t>(75-95)</t>
  </si>
  <si>
    <t>(535-790)</t>
  </si>
  <si>
    <t>(41-82)</t>
  </si>
  <si>
    <t>(6-20)</t>
  </si>
  <si>
    <t>(29-55)</t>
  </si>
  <si>
    <t>(528-749)</t>
  </si>
  <si>
    <t>(3-24)</t>
  </si>
  <si>
    <t>(83-160)</t>
  </si>
  <si>
    <t>(487-793)</t>
  </si>
  <si>
    <t>(50-80)</t>
  </si>
  <si>
    <t>(9-24)</t>
  </si>
  <si>
    <t>(30-72)</t>
  </si>
  <si>
    <t>(0-2)</t>
  </si>
  <si>
    <t>(536-867)</t>
  </si>
  <si>
    <t>(14-28)</t>
  </si>
  <si>
    <t>(98-178)</t>
  </si>
  <si>
    <t>(570-822)</t>
  </si>
  <si>
    <t>(62-99)</t>
  </si>
  <si>
    <t>(12-34)</t>
  </si>
  <si>
    <t>(61-88)</t>
  </si>
  <si>
    <t>(0-3)</t>
  </si>
  <si>
    <t>(658-1030)</t>
  </si>
  <si>
    <t>(8-25)</t>
  </si>
  <si>
    <t>(123-435)</t>
  </si>
  <si>
    <t>(616-936)</t>
  </si>
  <si>
    <t>(68-116)</t>
  </si>
  <si>
    <t>(10-28)</t>
  </si>
  <si>
    <t>(70-128)</t>
  </si>
  <si>
    <t>(853-1350)</t>
  </si>
  <si>
    <t>(1-7)</t>
  </si>
  <si>
    <t>(37-77)</t>
  </si>
  <si>
    <t>(680-1050)</t>
  </si>
  <si>
    <t>(22-70)</t>
  </si>
  <si>
    <t>(1-20)</t>
  </si>
  <si>
    <t>(22-40)</t>
  </si>
  <si>
    <t>(0-7)</t>
  </si>
  <si>
    <t>(509-714)</t>
  </si>
  <si>
    <t>(2-4)</t>
  </si>
  <si>
    <t>(31-63)</t>
  </si>
  <si>
    <t>(684-926)</t>
  </si>
  <si>
    <t>(26-92)</t>
  </si>
  <si>
    <t>(6-11)</t>
  </si>
  <si>
    <t>(26-43)</t>
  </si>
  <si>
    <t>(529-733)</t>
  </si>
  <si>
    <t>(32-83)</t>
  </si>
  <si>
    <t>(507-915)</t>
  </si>
  <si>
    <t>(27-69)</t>
  </si>
  <si>
    <t>(2-9)</t>
  </si>
  <si>
    <t>(19-45)</t>
  </si>
  <si>
    <t>(430-732)</t>
  </si>
  <si>
    <t>(2-16)</t>
  </si>
  <si>
    <t>(40-93)</t>
  </si>
  <si>
    <t>(595-825)</t>
  </si>
  <si>
    <t>(51-91)</t>
  </si>
  <si>
    <t>(4-14)</t>
  </si>
  <si>
    <t>(21-56)</t>
  </si>
  <si>
    <t>(497-855)</t>
  </si>
  <si>
    <t>(1-2)</t>
  </si>
  <si>
    <t>(10-18)</t>
  </si>
  <si>
    <t>38-188)</t>
  </si>
  <si>
    <t>(640-1030)</t>
  </si>
  <si>
    <t>(50-98)</t>
  </si>
  <si>
    <t>(7-14)</t>
  </si>
  <si>
    <t>(39-64)</t>
  </si>
  <si>
    <t>(529-1160)</t>
  </si>
  <si>
    <t>(1-4)</t>
  </si>
  <si>
    <t>(4-18)</t>
  </si>
  <si>
    <t>(45-203)</t>
  </si>
  <si>
    <t>(577-1110)</t>
  </si>
  <si>
    <t>(51-97)</t>
  </si>
  <si>
    <t>(5-15)</t>
  </si>
  <si>
    <t>(45-77)</t>
  </si>
  <si>
    <t>(531-835)</t>
  </si>
  <si>
    <t>(70-184)</t>
  </si>
  <si>
    <t>(388-660)</t>
  </si>
  <si>
    <t>(30-74)</t>
  </si>
  <si>
    <t>(0-21)</t>
  </si>
  <si>
    <t>(24-62)</t>
  </si>
  <si>
    <t>(479-867)</t>
  </si>
  <si>
    <t>(2-5)</t>
  </si>
  <si>
    <t>(52-98)</t>
  </si>
  <si>
    <t>(406-662)</t>
  </si>
  <si>
    <t>(29-63)</t>
  </si>
  <si>
    <t>(5-11)</t>
  </si>
  <si>
    <t>(24-66)</t>
  </si>
  <si>
    <t>(428-687)</t>
  </si>
  <si>
    <t>(2-10)</t>
  </si>
  <si>
    <t>(48-82)</t>
  </si>
  <si>
    <t>(310-594)</t>
  </si>
  <si>
    <t>(27-68)</t>
  </si>
  <si>
    <t>(3-10)</t>
  </si>
  <si>
    <t>(18-44)</t>
  </si>
  <si>
    <t>(350-624)</t>
  </si>
  <si>
    <t>(1-5)</t>
  </si>
  <si>
    <t>(2-38)</t>
  </si>
  <si>
    <t>(67-196)</t>
  </si>
  <si>
    <t>(304-683)</t>
  </si>
  <si>
    <t>(31-64)</t>
  </si>
  <si>
    <t>(5-16)</t>
  </si>
  <si>
    <t>(24-65)</t>
  </si>
  <si>
    <t>(349-886)</t>
  </si>
  <si>
    <t>(10-32)</t>
  </si>
  <si>
    <t>(71-238)</t>
  </si>
  <si>
    <t>(398-701)</t>
  </si>
  <si>
    <t>(30-69)</t>
  </si>
  <si>
    <t>(9-21)</t>
  </si>
  <si>
    <t>(42-75)</t>
  </si>
  <si>
    <t>(450-714)</t>
  </si>
  <si>
    <t>(6-30)</t>
  </si>
  <si>
    <t>(90-672)</t>
  </si>
  <si>
    <t>(425-892)</t>
  </si>
  <si>
    <t>(37-90)</t>
  </si>
  <si>
    <t>(7-20)</t>
  </si>
  <si>
    <t>(49-137)</t>
  </si>
  <si>
    <t>(0-1)</t>
  </si>
  <si>
    <t>(562-990)</t>
  </si>
  <si>
    <t>(2-6)</t>
  </si>
  <si>
    <t>(10-24)</t>
  </si>
  <si>
    <t>(350-575)</t>
  </si>
  <si>
    <t>(20-44)</t>
  </si>
  <si>
    <t>(0-11)</t>
  </si>
  <si>
    <t>(14-29)</t>
  </si>
  <si>
    <t>(304-653)</t>
  </si>
  <si>
    <t>(14-32)</t>
  </si>
  <si>
    <t>(314-561)</t>
  </si>
  <si>
    <t>(24-47)</t>
  </si>
  <si>
    <t>(2-13)</t>
  </si>
  <si>
    <t>(12-22)</t>
  </si>
  <si>
    <t>(369-613)</t>
  </si>
  <si>
    <t>(1-6)</t>
  </si>
  <si>
    <t>(13-43)</t>
  </si>
  <si>
    <t>(258-515)</t>
  </si>
  <si>
    <t>(13-44)</t>
  </si>
  <si>
    <t>(4-8)</t>
  </si>
  <si>
    <t>(14-25)</t>
  </si>
  <si>
    <t>(2-7)</t>
  </si>
  <si>
    <t>(357-562)</t>
  </si>
  <si>
    <t>(0-8)</t>
  </si>
  <si>
    <t>(12-38)</t>
  </si>
  <si>
    <t>(267-563)</t>
  </si>
  <si>
    <t>(20-73)</t>
  </si>
  <si>
    <t>(10-27)</t>
  </si>
  <si>
    <t>(392-685)</t>
  </si>
  <si>
    <t>(0-9)</t>
  </si>
  <si>
    <t>(15-33)</t>
  </si>
  <si>
    <t>(367-638)</t>
  </si>
  <si>
    <t>(29-107)</t>
  </si>
  <si>
    <t>(10-39)</t>
  </si>
  <si>
    <t>(417-828)</t>
  </si>
  <si>
    <t>(19-60)</t>
  </si>
  <si>
    <t>(272-538)</t>
  </si>
  <si>
    <t>(44-104)</t>
  </si>
  <si>
    <t>(13-40)</t>
  </si>
  <si>
    <t>(448-761)</t>
  </si>
  <si>
    <t>(45-265)</t>
  </si>
  <si>
    <t>(292-1202)</t>
  </si>
  <si>
    <t>(53-152)</t>
  </si>
  <si>
    <t>(0-18)</t>
  </si>
  <si>
    <t>(23-336)</t>
  </si>
  <si>
    <t>(362-1034)</t>
  </si>
  <si>
    <t>(49-94)</t>
  </si>
  <si>
    <t>(290-852)</t>
  </si>
  <si>
    <t>(49-128)</t>
  </si>
  <si>
    <t>(25-65)</t>
  </si>
  <si>
    <t>(424-1010)</t>
  </si>
  <si>
    <t>(37-89)</t>
  </si>
  <si>
    <t>(213-910)</t>
  </si>
  <si>
    <t>(31-184)</t>
  </si>
  <si>
    <t>(2-8)</t>
  </si>
  <si>
    <t>(21-53)</t>
  </si>
  <si>
    <t>(259-1620)</t>
  </si>
  <si>
    <t>(4-28)</t>
  </si>
  <si>
    <t>(50-172)</t>
  </si>
  <si>
    <t>(330-1060)</t>
  </si>
  <si>
    <t>(53-173)</t>
  </si>
  <si>
    <t>(4-12)</t>
  </si>
  <si>
    <t>(26-76)</t>
  </si>
  <si>
    <t>(419-2610)</t>
  </si>
  <si>
    <t>(12-39)</t>
  </si>
  <si>
    <t>(83-177)</t>
  </si>
  <si>
    <t>(295-956)</t>
  </si>
  <si>
    <t>(52-196)</t>
  </si>
  <si>
    <t>(6-17)</t>
  </si>
  <si>
    <t>(52-120)</t>
  </si>
  <si>
    <t>(542-10200)</t>
  </si>
  <si>
    <t>(0-15)</t>
  </si>
  <si>
    <t>(94-215)</t>
  </si>
  <si>
    <t>(276-1510)</t>
  </si>
  <si>
    <t>(64-295)</t>
  </si>
  <si>
    <t>(4-17)</t>
  </si>
  <si>
    <t>(48-137)</t>
  </si>
  <si>
    <t>(549-1490)</t>
  </si>
  <si>
    <t>(2-14)</t>
  </si>
  <si>
    <t>(3-12)</t>
  </si>
  <si>
    <t>(180-323)</t>
  </si>
  <si>
    <t>(280-455)</t>
  </si>
  <si>
    <t>(123-208)</t>
  </si>
  <si>
    <t>(11-39)</t>
  </si>
  <si>
    <t>(38-74)</t>
  </si>
  <si>
    <t>(683-1107)</t>
  </si>
  <si>
    <t>(3-9)</t>
  </si>
  <si>
    <t>(5-10)</t>
  </si>
  <si>
    <t>(229-447)</t>
  </si>
  <si>
    <t>(283-466)</t>
  </si>
  <si>
    <t>(118-240)</t>
  </si>
  <si>
    <t>(10-44)</t>
  </si>
  <si>
    <t>(46-67)</t>
  </si>
  <si>
    <t>(633-1180)</t>
  </si>
  <si>
    <t>(2-12)</t>
  </si>
  <si>
    <t>(257-452)</t>
  </si>
  <si>
    <t>(125-244)</t>
  </si>
  <si>
    <t>(12-55)</t>
  </si>
  <si>
    <t>(42-85)</t>
  </si>
  <si>
    <t>(775-1567)</t>
  </si>
  <si>
    <t>(8-19)</t>
  </si>
  <si>
    <t>(300-632)</t>
  </si>
  <si>
    <t>(110-540)</t>
  </si>
  <si>
    <t>(141-284)</t>
  </si>
  <si>
    <t>(8-51)</t>
  </si>
  <si>
    <t>(55-89)</t>
  </si>
  <si>
    <t>(877-1260)</t>
  </si>
  <si>
    <t>(0-19)</t>
  </si>
  <si>
    <t>(13-63)</t>
  </si>
  <si>
    <t>(252-549)</t>
  </si>
  <si>
    <t>(201-678)</t>
  </si>
  <si>
    <t>(121-319)</t>
  </si>
  <si>
    <t>(0-49)</t>
  </si>
  <si>
    <t>(40-200)</t>
  </si>
  <si>
    <t>(1070-2010)</t>
  </si>
  <si>
    <t>(15-42)</t>
  </si>
  <si>
    <t>(422-1070)</t>
  </si>
  <si>
    <t>(419-564)</t>
  </si>
  <si>
    <t>(169-336)</t>
  </si>
  <si>
    <t>(30-120)</t>
  </si>
  <si>
    <t>(1070-1780)</t>
  </si>
  <si>
    <t>(1200 before 11/95)</t>
  </si>
  <si>
    <t>1999-Mean (Range)</t>
  </si>
  <si>
    <t>Hanover Park</t>
  </si>
  <si>
    <t>(1-8)</t>
  </si>
  <si>
    <t>(1-16)</t>
  </si>
  <si>
    <t>(45-106)</t>
  </si>
  <si>
    <t>(83-163)</t>
  </si>
  <si>
    <t>(32-49)</t>
  </si>
  <si>
    <t>(63-151)</t>
  </si>
  <si>
    <t>(10-21)</t>
  </si>
  <si>
    <t>(49-135)</t>
  </si>
  <si>
    <t>(198-375)</t>
  </si>
  <si>
    <t>(90-574)</t>
  </si>
  <si>
    <t>(512-693)</t>
  </si>
  <si>
    <t>(242-420)</t>
  </si>
  <si>
    <t>(671-909)</t>
  </si>
  <si>
    <t>(757-970)</t>
  </si>
  <si>
    <t>(447-723)</t>
  </si>
  <si>
    <t>(331-657)</t>
  </si>
  <si>
    <t>(324-1028)</t>
  </si>
  <si>
    <t>(285-581)</t>
  </si>
  <si>
    <t>(159-471)</t>
  </si>
  <si>
    <t>(274-515)</t>
  </si>
  <si>
    <t>(85-154)</t>
  </si>
  <si>
    <t>(45-63)</t>
  </si>
  <si>
    <t>(38-95)</t>
  </si>
  <si>
    <t>(33-51)</t>
  </si>
  <si>
    <t>(21-47)</t>
  </si>
  <si>
    <t>(52-137)</t>
  </si>
  <si>
    <t>(89-205)</t>
  </si>
  <si>
    <t>(43-227)</t>
  </si>
  <si>
    <t>(139-195)</t>
  </si>
  <si>
    <t>(4-20)</t>
  </si>
  <si>
    <t>(12-26)</t>
  </si>
  <si>
    <t>(7-15)</t>
  </si>
  <si>
    <t>(8-17)</t>
  </si>
  <si>
    <t>(4-13)</t>
  </si>
  <si>
    <t>(2-20)</t>
  </si>
  <si>
    <t>(8-20)</t>
  </si>
  <si>
    <t>(24-37)</t>
  </si>
  <si>
    <t>(23-56)</t>
  </si>
  <si>
    <t>(23-60)</t>
  </si>
  <si>
    <t>(9-22)</t>
  </si>
  <si>
    <t>(13-113)</t>
  </si>
  <si>
    <t>(34-95)</t>
  </si>
  <si>
    <t>(24-81)</t>
  </si>
  <si>
    <t>(49-99)</t>
  </si>
  <si>
    <t>(2-17)</t>
  </si>
  <si>
    <t>(793-1530)</t>
  </si>
  <si>
    <t>(583-861)</t>
  </si>
  <si>
    <t>(542-1236)</t>
  </si>
  <si>
    <t>(437-728)</t>
  </si>
  <si>
    <t>(360-726)</t>
  </si>
  <si>
    <t>(439-872)</t>
  </si>
  <si>
    <t>(581-1175)</t>
  </si>
  <si>
    <t>(395-1548)</t>
  </si>
  <si>
    <t>(765-1059)</t>
  </si>
  <si>
    <t>(36-57)</t>
  </si>
  <si>
    <t>(60-278)</t>
  </si>
  <si>
    <t>(174-222)</t>
  </si>
  <si>
    <t>(780-999)</t>
  </si>
  <si>
    <t>(6-9)</t>
  </si>
  <si>
    <t>(106-295)</t>
  </si>
  <si>
    <t>(903-1107)</t>
  </si>
  <si>
    <t>(43-255)</t>
  </si>
  <si>
    <t>(435-1332)</t>
  </si>
  <si>
    <t>(6-70)</t>
  </si>
  <si>
    <t>(158-1170)</t>
  </si>
  <si>
    <t>(177-796)</t>
  </si>
  <si>
    <t>(200-3500)</t>
  </si>
  <si>
    <t>(10-100)</t>
  </si>
  <si>
    <t>(88-345)</t>
  </si>
  <si>
    <t>(600-5131)</t>
  </si>
  <si>
    <t>(4-4)</t>
  </si>
  <si>
    <t>(6-38)</t>
  </si>
  <si>
    <t>(70-471)</t>
  </si>
  <si>
    <t>(150-536)</t>
  </si>
  <si>
    <t>(85-372)</t>
  </si>
  <si>
    <t>(250-3200)</t>
  </si>
  <si>
    <t>(10-170)</t>
  </si>
  <si>
    <t>(480-3480)</t>
  </si>
  <si>
    <t>(1-31)</t>
  </si>
  <si>
    <t>(1-21)</t>
  </si>
  <si>
    <t>(3-15)</t>
  </si>
  <si>
    <t>(98-348)</t>
  </si>
  <si>
    <t>(173-529)</t>
  </si>
  <si>
    <t>(58-380)</t>
  </si>
  <si>
    <t>(280-11000)</t>
  </si>
  <si>
    <t>(20-87)</t>
  </si>
  <si>
    <t>(569-1695)</t>
  </si>
  <si>
    <t>(3-38)</t>
  </si>
  <si>
    <t>(0-0)</t>
  </si>
  <si>
    <t>(17-51)</t>
  </si>
  <si>
    <t>(1043-2370)</t>
  </si>
  <si>
    <t>(326-831)</t>
  </si>
  <si>
    <t>(235-471)</t>
  </si>
  <si>
    <t>(600-4500)</t>
  </si>
  <si>
    <t>(70-250)</t>
  </si>
  <si>
    <t>(1260-2760)</t>
  </si>
  <si>
    <t>(2-21)</t>
  </si>
  <si>
    <t>(1-33)</t>
  </si>
  <si>
    <t>(15-30)</t>
  </si>
  <si>
    <t>(689-1355)</t>
  </si>
  <si>
    <t>(267-456)</t>
  </si>
  <si>
    <t>(500-5300)</t>
  </si>
  <si>
    <t>(90-150)</t>
  </si>
  <si>
    <t>(1300-1920)</t>
  </si>
  <si>
    <t>(5-42)</t>
  </si>
  <si>
    <t>(2-24)</t>
  </si>
  <si>
    <t>(7-27)</t>
  </si>
  <si>
    <t>(650-1191)</t>
  </si>
  <si>
    <t>(401-702)</t>
  </si>
  <si>
    <t>(243-395)</t>
  </si>
  <si>
    <t>(740-10000)</t>
  </si>
  <si>
    <t>(78-126)</t>
  </si>
  <si>
    <t>(1049-1710)</t>
  </si>
  <si>
    <t>(10-45)</t>
  </si>
  <si>
    <t>(64-412)</t>
  </si>
  <si>
    <t>(102-547)</t>
  </si>
  <si>
    <t>(45-326)</t>
  </si>
  <si>
    <t>(436-3010)</t>
  </si>
  <si>
    <t>(16-148)</t>
  </si>
  <si>
    <t>(282-2179)</t>
  </si>
  <si>
    <t>(3-8)</t>
  </si>
  <si>
    <t>(63-296)</t>
  </si>
  <si>
    <t>(150-849)</t>
  </si>
  <si>
    <t>(453-2160)</t>
  </si>
  <si>
    <t>(24-64)</t>
  </si>
  <si>
    <t>(74-448)</t>
  </si>
  <si>
    <t>(155-593)</t>
  </si>
  <si>
    <t>(386-2020)</t>
  </si>
  <si>
    <t>(8-23)</t>
  </si>
  <si>
    <t>(23-92)</t>
  </si>
  <si>
    <t>(443-1213)</t>
  </si>
  <si>
    <t>(438-616)</t>
  </si>
  <si>
    <t>(295-425)</t>
  </si>
  <si>
    <t>(627-2910)</t>
  </si>
  <si>
    <t>(14-22)</t>
  </si>
  <si>
    <t>(60-83)</t>
  </si>
  <si>
    <t>(1-17)</t>
  </si>
  <si>
    <t>(525-801)</t>
  </si>
  <si>
    <t>(329-444</t>
  </si>
  <si>
    <t>(397-3550)</t>
  </si>
  <si>
    <t>(63-85)</t>
  </si>
  <si>
    <t>(4-15)</t>
  </si>
  <si>
    <t>(565-718)</t>
  </si>
  <si>
    <t>(323-456)</t>
  </si>
  <si>
    <t>(191-298)</t>
  </si>
  <si>
    <t>(1120-5750)</t>
  </si>
  <si>
    <t>(66-89)</t>
  </si>
  <si>
    <t>(879-1166)</t>
  </si>
  <si>
    <t>(13-36)</t>
  </si>
  <si>
    <t>(5-37)</t>
  </si>
  <si>
    <t>(6-36)</t>
  </si>
  <si>
    <t>(608-1970)</t>
  </si>
  <si>
    <t>(490-2070)</t>
  </si>
  <si>
    <t>(178-625)</t>
  </si>
  <si>
    <t>(544-2060)</t>
  </si>
  <si>
    <t>(321-5430)</t>
  </si>
  <si>
    <t>(868-3260)</t>
  </si>
  <si>
    <t>(125-649)</t>
  </si>
  <si>
    <t>(214-768)</t>
  </si>
  <si>
    <t>(1220-2450)</t>
  </si>
  <si>
    <t>(2030-6140)</t>
  </si>
  <si>
    <t>(970-1700)</t>
  </si>
  <si>
    <t>(52-615)</t>
  </si>
  <si>
    <t>(929-4470)</t>
  </si>
  <si>
    <t>(807-2560)</t>
  </si>
  <si>
    <t>(578-2110)</t>
  </si>
  <si>
    <t>(160-1320)</t>
  </si>
  <si>
    <t>(311-728)</t>
  </si>
  <si>
    <t>(183-1290)</t>
  </si>
  <si>
    <t>(204-1470)</t>
  </si>
  <si>
    <t>(180-3270)</t>
  </si>
  <si>
    <t>(100-1620)</t>
  </si>
  <si>
    <t>(119-1062)</t>
  </si>
  <si>
    <t>680-3512)</t>
  </si>
  <si>
    <t>(1400-4130)</t>
  </si>
  <si>
    <t>(274-1590)</t>
  </si>
  <si>
    <t>(236-839)</t>
  </si>
  <si>
    <t>(179-1800)</t>
  </si>
  <si>
    <t>(398-1090)</t>
  </si>
  <si>
    <t>(222-2521)</t>
  </si>
  <si>
    <t>(322-1982)</t>
  </si>
  <si>
    <t>(600-3800)</t>
  </si>
  <si>
    <t>(680-2900)</t>
  </si>
  <si>
    <t>(1200-4200)</t>
  </si>
  <si>
    <t>(910-5380)</t>
  </si>
  <si>
    <t>(1030-2450)</t>
  </si>
  <si>
    <t>(893-4620)</t>
  </si>
  <si>
    <t>(400-3800)</t>
  </si>
  <si>
    <t>(120-2600)</t>
  </si>
  <si>
    <t>(350-2700)</t>
  </si>
  <si>
    <t>(910-3330)</t>
  </si>
  <si>
    <t>(840-2160)</t>
  </si>
  <si>
    <t>(515-1780)</t>
  </si>
  <si>
    <t>(2220-6420)</t>
  </si>
  <si>
    <t>(3120-6200)</t>
  </si>
  <si>
    <t>(2420-5950)</t>
  </si>
  <si>
    <t>(1430-6710)</t>
  </si>
  <si>
    <t>(1520-3610)</t>
  </si>
  <si>
    <t>(1200-3405)</t>
  </si>
  <si>
    <t>(380-5600)</t>
  </si>
  <si>
    <t>(550-3900)</t>
  </si>
  <si>
    <t>(230-2600)</t>
  </si>
  <si>
    <t>mg/dry Kg</t>
  </si>
  <si>
    <t>Composite Drawoff</t>
  </si>
  <si>
    <t>John E. Egan</t>
  </si>
  <si>
    <t>Digested Sludge,</t>
  </si>
  <si>
    <t>James C. Kirie</t>
  </si>
  <si>
    <t>Waste Activated</t>
  </si>
  <si>
    <t>Gravity Concentration</t>
  </si>
  <si>
    <t>Primary Sludge</t>
  </si>
  <si>
    <t>Imhoff Sludge</t>
  </si>
  <si>
    <t>1992-Mean (Range)</t>
  </si>
  <si>
    <t>(225-480)</t>
  </si>
  <si>
    <t>(256-384)</t>
  </si>
  <si>
    <t>(86-183)</t>
  </si>
  <si>
    <t>(135-3040)</t>
  </si>
  <si>
    <t>(0-130)</t>
  </si>
  <si>
    <t>(18-110)</t>
  </si>
  <si>
    <t>(0-97)</t>
  </si>
  <si>
    <t>(977-2300)</t>
  </si>
  <si>
    <t>(17-35)</t>
  </si>
  <si>
    <t>(159-330)</t>
  </si>
  <si>
    <t>(706-1080)</t>
  </si>
  <si>
    <t>(30-296)</t>
  </si>
  <si>
    <t>(1500-5210)</t>
  </si>
  <si>
    <t>(0-52</t>
  </si>
  <si>
    <t>(74-213)</t>
  </si>
  <si>
    <t>(1130-1570)</t>
  </si>
  <si>
    <t>(10-30)</t>
  </si>
  <si>
    <t>(78-245)</t>
  </si>
  <si>
    <t>(695-1370)</t>
  </si>
  <si>
    <t>(72-297)</t>
  </si>
  <si>
    <t>(2360-7510)</t>
  </si>
  <si>
    <t>(0-23)</t>
  </si>
  <si>
    <t>(50-129)</t>
  </si>
  <si>
    <t>(570-1510)</t>
  </si>
  <si>
    <t>(10-29)</t>
  </si>
  <si>
    <t>(117-300)</t>
  </si>
  <si>
    <t>(502-974)</t>
  </si>
  <si>
    <t>(33-193)</t>
  </si>
  <si>
    <t>(1000-3560)</t>
  </si>
  <si>
    <t>(0-20)</t>
  </si>
  <si>
    <t>(55-118)</t>
  </si>
  <si>
    <t>(778-1610)</t>
  </si>
  <si>
    <t>(16-69)</t>
  </si>
  <si>
    <t>(259-569)</t>
  </si>
  <si>
    <t>(17-113)</t>
  </si>
  <si>
    <t>(51-2640)</t>
  </si>
  <si>
    <t>(0-40)</t>
  </si>
  <si>
    <t>(0-47)</t>
  </si>
  <si>
    <t>(9-106)</t>
  </si>
  <si>
    <t>(282-866)</t>
  </si>
  <si>
    <t>(18-58)</t>
  </si>
  <si>
    <t>(101-284)</t>
  </si>
  <si>
    <t>(321-870)</t>
  </si>
  <si>
    <t>(98-335)</t>
  </si>
  <si>
    <t>(870-4740)</t>
  </si>
  <si>
    <t>(66-225)</t>
  </si>
  <si>
    <t>(473-1520)</t>
  </si>
  <si>
    <t>(0-16)</t>
  </si>
  <si>
    <t>(31-53)</t>
  </si>
  <si>
    <t>(674-1670)</t>
  </si>
  <si>
    <t>(463-1075)</t>
  </si>
  <si>
    <t>(190-525)</t>
  </si>
  <si>
    <t>(800-3700)</t>
  </si>
  <si>
    <t>(80-150)</t>
  </si>
  <si>
    <t>(1197-3500)</t>
  </si>
  <si>
    <t>(11-37)</t>
  </si>
  <si>
    <t>(254-716)</t>
  </si>
  <si>
    <t>(242-581)</t>
  </si>
  <si>
    <t>(112-1516)</t>
  </si>
  <si>
    <t>(200-1800)</t>
  </si>
  <si>
    <t>(2-15)</t>
  </si>
  <si>
    <t>(37-120)</t>
  </si>
  <si>
    <t>(808-1820)</t>
  </si>
  <si>
    <t>(1-18)</t>
  </si>
  <si>
    <t>(42-54)</t>
  </si>
  <si>
    <t>(1820-2880)</t>
  </si>
  <si>
    <t>(559-877)</t>
  </si>
  <si>
    <t>(195-401)</t>
  </si>
  <si>
    <t>(470-3200)</t>
  </si>
  <si>
    <t>(160-230)</t>
  </si>
  <si>
    <t>(2020-2850)</t>
  </si>
  <si>
    <t>(15-96)</t>
  </si>
  <si>
    <t>(395-755)</t>
  </si>
  <si>
    <t>EQ Limit:</t>
  </si>
  <si>
    <t>µg/dry Kg</t>
  </si>
  <si>
    <t>2000-Mean (Range)</t>
  </si>
  <si>
    <t>(59-98)</t>
  </si>
  <si>
    <t>(259-416)</t>
  </si>
  <si>
    <t>(69-135)</t>
  </si>
  <si>
    <t>(253-960)</t>
  </si>
  <si>
    <t>(7-16)</t>
  </si>
  <si>
    <t>(23-39)</t>
  </si>
  <si>
    <t>(7-21)</t>
  </si>
  <si>
    <t>(912-1406)</t>
  </si>
  <si>
    <t>(119-288)</t>
  </si>
  <si>
    <t>(695-923)</t>
  </si>
  <si>
    <t>(34-54)</t>
  </si>
  <si>
    <t>(97-1397)</t>
  </si>
  <si>
    <t>(15-26)</t>
  </si>
  <si>
    <t>(20-102)</t>
  </si>
  <si>
    <t>(616-913)</t>
  </si>
  <si>
    <t>(30-84)</t>
  </si>
  <si>
    <t>(339-925)</t>
  </si>
  <si>
    <t>(30-103)</t>
  </si>
  <si>
    <t>(341-2965)</t>
  </si>
  <si>
    <t>(21-57)</t>
  </si>
  <si>
    <t>(493-709)</t>
  </si>
  <si>
    <t>(57-350)</t>
  </si>
  <si>
    <t>(446-747)</t>
  </si>
  <si>
    <t>(22-46)</t>
  </si>
  <si>
    <t>(218-2074)</t>
  </si>
  <si>
    <t>(22-152)</t>
  </si>
  <si>
    <t>(388-828)</t>
  </si>
  <si>
    <t>(4-23)</t>
  </si>
  <si>
    <t>(372-459)</t>
  </si>
  <si>
    <t>(15-32)</t>
  </si>
  <si>
    <t>(329-890)</t>
  </si>
  <si>
    <t>(484-735)</t>
  </si>
  <si>
    <t>(35-114)</t>
  </si>
  <si>
    <t>(354-789)</t>
  </si>
  <si>
    <t>(35-126)</t>
  </si>
  <si>
    <t>(263-3896)</t>
  </si>
  <si>
    <t>(24-109)</t>
  </si>
  <si>
    <t>(427-837)</t>
  </si>
  <si>
    <t>(3-13)</t>
  </si>
  <si>
    <t>(175-317)</t>
  </si>
  <si>
    <t>(304-471)</t>
  </si>
  <si>
    <t>(81-187)</t>
  </si>
  <si>
    <t>(248-1285)</t>
  </si>
  <si>
    <t>(34-66)</t>
  </si>
  <si>
    <t>(725-998)</t>
  </si>
  <si>
    <t>(3-25)</t>
  </si>
  <si>
    <t>(67-244)</t>
  </si>
  <si>
    <t>(124-385)</t>
  </si>
  <si>
    <t>(28-223)</t>
  </si>
  <si>
    <t>(169-2260)</t>
  </si>
  <si>
    <t>(25-63)</t>
  </si>
  <si>
    <t>(421-1768)</t>
  </si>
  <si>
    <t>(2-18)</t>
  </si>
  <si>
    <t>(370-553)</t>
  </si>
  <si>
    <t>(341-434)</t>
  </si>
  <si>
    <t>(124-231)</t>
  </si>
  <si>
    <t>(481-1881)</t>
  </si>
  <si>
    <t>(8-22)</t>
  </si>
  <si>
    <t>(54-69)</t>
  </si>
  <si>
    <t>(812-1032)</t>
  </si>
  <si>
    <t>Historic Summary</t>
  </si>
  <si>
    <t/>
  </si>
  <si>
    <t>2001-Mean (Range)</t>
  </si>
  <si>
    <t>(4-7)</t>
  </si>
  <si>
    <t>(1-10)</t>
  </si>
  <si>
    <t>(61-206)</t>
  </si>
  <si>
    <t>(262-466)</t>
  </si>
  <si>
    <t>(48-131)</t>
  </si>
  <si>
    <t>(81-584)</t>
  </si>
  <si>
    <t>(3-22)</t>
  </si>
  <si>
    <t>(25-48)</t>
  </si>
  <si>
    <t>(9-15)</t>
  </si>
  <si>
    <t>(955-1695)</t>
  </si>
  <si>
    <t>(93-150)</t>
  </si>
  <si>
    <t>(636-836)</t>
  </si>
  <si>
    <t>(36-62)</t>
  </si>
  <si>
    <t>(168-897)</t>
  </si>
  <si>
    <t>(12-29)</t>
  </si>
  <si>
    <t>(40-69)</t>
  </si>
  <si>
    <t>(593-812)</t>
  </si>
  <si>
    <t>(36-75)</t>
  </si>
  <si>
    <t>(722-987)</t>
  </si>
  <si>
    <t>(33-80)</t>
  </si>
  <si>
    <t>(172-2402)</t>
  </si>
  <si>
    <t>(9-18)</t>
  </si>
  <si>
    <t>(25-46)</t>
  </si>
  <si>
    <t>(564-796)</t>
  </si>
  <si>
    <t>(68-148)</t>
  </si>
  <si>
    <t>(425-706)</t>
  </si>
  <si>
    <t>(22-60)</t>
  </si>
  <si>
    <t>(101-775)</t>
  </si>
  <si>
    <t>(23-82)</t>
  </si>
  <si>
    <t>(419-797)</t>
  </si>
  <si>
    <t>(13-34)</t>
  </si>
  <si>
    <t>(303-487)</t>
  </si>
  <si>
    <t>(0-48)</t>
  </si>
  <si>
    <t>(10-22)</t>
  </si>
  <si>
    <t>(390-588)</t>
  </si>
  <si>
    <t>(42-96)</t>
  </si>
  <si>
    <t>(330-1000)</t>
  </si>
  <si>
    <t>(40-187)</t>
  </si>
  <si>
    <t>(59-991)</t>
  </si>
  <si>
    <t>(5-13)</t>
  </si>
  <si>
    <t>(22-116)</t>
  </si>
  <si>
    <t>(375-708)</t>
  </si>
  <si>
    <t>(241-441)</t>
  </si>
  <si>
    <t>(286-484)</t>
  </si>
  <si>
    <t>(74-241)</t>
  </si>
  <si>
    <t>(226-1065)</t>
  </si>
  <si>
    <t>(7-23)</t>
  </si>
  <si>
    <t>(40-75)</t>
  </si>
  <si>
    <t>(726-1255)</t>
  </si>
  <si>
    <t>(96-392)</t>
  </si>
  <si>
    <t>(162-393)</t>
  </si>
  <si>
    <t>(39-211)</t>
  </si>
  <si>
    <t>(207-993)</t>
  </si>
  <si>
    <t>(7-19)</t>
  </si>
  <si>
    <t>(22-67)</t>
  </si>
  <si>
    <t>(429-1117)</t>
  </si>
  <si>
    <t>(330-537)</t>
  </si>
  <si>
    <t>(279-451)</t>
  </si>
  <si>
    <t>(150-289)</t>
  </si>
  <si>
    <t>(157-1168)</t>
  </si>
  <si>
    <t>(52-76)</t>
  </si>
  <si>
    <t>(587-1091)</t>
  </si>
  <si>
    <t xml:space="preserve">   </t>
  </si>
  <si>
    <t>2002-Mean (Range)</t>
  </si>
  <si>
    <t>(4-6)</t>
  </si>
  <si>
    <t>(1-12)</t>
  </si>
  <si>
    <t>(78-184)</t>
  </si>
  <si>
    <t>(78-162)</t>
  </si>
  <si>
    <t>(522-942)</t>
  </si>
  <si>
    <t>(74-179)</t>
  </si>
  <si>
    <t>(38-65)</t>
  </si>
  <si>
    <t>(124-1040)</t>
  </si>
  <si>
    <t>(73-865)</t>
  </si>
  <si>
    <t>(37-67)</t>
  </si>
  <si>
    <t>(30-60)</t>
  </si>
  <si>
    <t>(883-1332)</t>
  </si>
  <si>
    <t>(77-166)</t>
  </si>
  <si>
    <t>(35-61)</t>
  </si>
  <si>
    <t>(780-925)</t>
  </si>
  <si>
    <t>(453-768)</t>
  </si>
  <si>
    <t>(23-62)</t>
  </si>
  <si>
    <t>(111-1190)</t>
  </si>
  <si>
    <t>(29-42)</t>
  </si>
  <si>
    <t>(27-59)</t>
  </si>
  <si>
    <t>(473-1055)</t>
  </si>
  <si>
    <t>(548-793)</t>
  </si>
  <si>
    <t>(320-666)</t>
  </si>
  <si>
    <t>(12-84)</t>
  </si>
  <si>
    <t>(17-68)</t>
  </si>
  <si>
    <t>(5-6)</t>
  </si>
  <si>
    <t>(116-692)</t>
  </si>
  <si>
    <t>(53-1183)</t>
  </si>
  <si>
    <t>(42-236)</t>
  </si>
  <si>
    <t>(320-565)</t>
  </si>
  <si>
    <t>(261-1075)</t>
  </si>
  <si>
    <t>(213-406)</t>
  </si>
  <si>
    <t>(70-227)</t>
  </si>
  <si>
    <t>(124-362)</t>
  </si>
  <si>
    <t>(334-489)</t>
  </si>
  <si>
    <t>(88-169)</t>
  </si>
  <si>
    <t>(44-136)</t>
  </si>
  <si>
    <t>(152-1039)</t>
  </si>
  <si>
    <t>(199-973)</t>
  </si>
  <si>
    <t>(16-54)</t>
  </si>
  <si>
    <t>(45-70)</t>
  </si>
  <si>
    <t>(213-911)</t>
  </si>
  <si>
    <t>(699-1080)</t>
  </si>
  <si>
    <t>(259-430)</t>
  </si>
  <si>
    <t>(310-406)</t>
  </si>
  <si>
    <t>(145-223)</t>
  </si>
  <si>
    <t>(98-941)</t>
  </si>
  <si>
    <t>(12-28)</t>
  </si>
  <si>
    <t>(32-74)</t>
  </si>
  <si>
    <t>(763-1210)</t>
  </si>
  <si>
    <t>(333-480)</t>
  </si>
  <si>
    <t>(11-23)</t>
  </si>
  <si>
    <t>(772-2590)</t>
  </si>
  <si>
    <t>(28-47)</t>
  </si>
  <si>
    <t>(250-3010)</t>
  </si>
  <si>
    <t>(13-23)</t>
  </si>
  <si>
    <t>(18-28)</t>
  </si>
  <si>
    <t>(356-610)</t>
  </si>
  <si>
    <t>(38-78)</t>
  </si>
  <si>
    <t>Page 1</t>
  </si>
  <si>
    <t>Page 2</t>
  </si>
  <si>
    <t>Page 3</t>
  </si>
  <si>
    <t>Page 4</t>
  </si>
  <si>
    <t>Page 5</t>
  </si>
  <si>
    <t>Page 6</t>
  </si>
  <si>
    <t>Page 7</t>
  </si>
  <si>
    <t>Page 8</t>
  </si>
  <si>
    <t>Page 9</t>
  </si>
  <si>
    <t>Page 10</t>
  </si>
  <si>
    <t>2003-Mean (Range)</t>
  </si>
  <si>
    <t>(78-128)</t>
  </si>
  <si>
    <t>(343-449)</t>
  </si>
  <si>
    <t>(67-159)</t>
  </si>
  <si>
    <t>(336-961)</t>
  </si>
  <si>
    <t>(11-21)</t>
  </si>
  <si>
    <t>(876-1151)</t>
  </si>
  <si>
    <t>(97-176)</t>
  </si>
  <si>
    <t>(695-890)</t>
  </si>
  <si>
    <t>(36-77)</t>
  </si>
  <si>
    <t>(314-1290)</t>
  </si>
  <si>
    <t>(16-30)</t>
  </si>
  <si>
    <t>(43-120)</t>
  </si>
  <si>
    <t>(802-1180)</t>
  </si>
  <si>
    <t>(2-2)</t>
  </si>
  <si>
    <t>(27-50)</t>
  </si>
  <si>
    <t>(694-926)</t>
  </si>
  <si>
    <t>(27-46)</t>
  </si>
  <si>
    <t>(8-18)</t>
  </si>
  <si>
    <t>(591-830)</t>
  </si>
  <si>
    <t>(72-162)</t>
  </si>
  <si>
    <t>(400-684)</t>
  </si>
  <si>
    <t>(25-51)</t>
  </si>
  <si>
    <t>(210-1087)</t>
  </si>
  <si>
    <t>(10-33)</t>
  </si>
  <si>
    <t>(27-74)</t>
  </si>
  <si>
    <t>(515-929)</t>
  </si>
  <si>
    <t>(12-31)</t>
  </si>
  <si>
    <t>(335-495)</t>
  </si>
  <si>
    <t>(103-625)</t>
  </si>
  <si>
    <t>(11-27)</t>
  </si>
  <si>
    <t>(301-511)</t>
  </si>
  <si>
    <t>(45-89)</t>
  </si>
  <si>
    <t>(292-1005)</t>
  </si>
  <si>
    <t>(39-139)</t>
  </si>
  <si>
    <t>(204-1600)</t>
  </si>
  <si>
    <t>(5-17)</t>
  </si>
  <si>
    <t>(23-607)</t>
  </si>
  <si>
    <t>(441-1238)</t>
  </si>
  <si>
    <t>(119-312)</t>
  </si>
  <si>
    <t>(61-181)</t>
  </si>
  <si>
    <t>(293-897)</t>
  </si>
  <si>
    <t>(12-24)</t>
  </si>
  <si>
    <t>(32-75)</t>
  </si>
  <si>
    <t>(491-1088)</t>
  </si>
  <si>
    <t>(88-250)</t>
  </si>
  <si>
    <t>(213-416)</t>
  </si>
  <si>
    <t>(40-246)</t>
  </si>
  <si>
    <t>(235-906)</t>
  </si>
  <si>
    <t>(31-81)</t>
  </si>
  <si>
    <t>(403-898)</t>
  </si>
  <si>
    <t>(7-18)</t>
  </si>
  <si>
    <t>(242-339)</t>
  </si>
  <si>
    <t>(254-494)</t>
  </si>
  <si>
    <t>(104-212)</t>
  </si>
  <si>
    <t>(293-1306)</t>
  </si>
  <si>
    <t>(11-26)</t>
  </si>
  <si>
    <t>(41-86)</t>
  </si>
  <si>
    <t>(596-1135)</t>
  </si>
  <si>
    <t>(1051-2150)</t>
  </si>
  <si>
    <t>2004-Mean (Range)</t>
  </si>
  <si>
    <t>(6-13)</t>
  </si>
  <si>
    <t>(56-95)</t>
  </si>
  <si>
    <t>(310-434)</t>
  </si>
  <si>
    <t>(29-58)</t>
  </si>
  <si>
    <t>(182-1618)</t>
  </si>
  <si>
    <t>(780-1079)</t>
  </si>
  <si>
    <t>(105-171)</t>
  </si>
  <si>
    <t>(682-869)</t>
  </si>
  <si>
    <t>(36-65)</t>
  </si>
  <si>
    <t>(349-2447)</t>
  </si>
  <si>
    <t>(13-27)</t>
  </si>
  <si>
    <t>(34-60)</t>
  </si>
  <si>
    <t>(741-979)</t>
  </si>
  <si>
    <t>(26-66)</t>
  </si>
  <si>
    <t>(696-848)</t>
  </si>
  <si>
    <t>(27-40)</t>
  </si>
  <si>
    <t>(759-3076)</t>
  </si>
  <si>
    <t>(8-16)</t>
  </si>
  <si>
    <t>(21-72)</t>
  </si>
  <si>
    <t>(599-867)</t>
  </si>
  <si>
    <t>(78-183)</t>
  </si>
  <si>
    <t>(378-660)</t>
  </si>
  <si>
    <t>(27-57)</t>
  </si>
  <si>
    <t>(184-1130)</t>
  </si>
  <si>
    <t>(25-66)</t>
  </si>
  <si>
    <t>(472-781)</t>
  </si>
  <si>
    <t>(1-1)</t>
  </si>
  <si>
    <t>(342-563)</t>
  </si>
  <si>
    <t>(12-23)</t>
  </si>
  <si>
    <t>(236-798)</t>
  </si>
  <si>
    <t>(10-16)</t>
  </si>
  <si>
    <t>(295-540)</t>
  </si>
  <si>
    <t>(36-78)</t>
  </si>
  <si>
    <t>(290-1301)</t>
  </si>
  <si>
    <t>(48-133)</t>
  </si>
  <si>
    <t>(365-2899)</t>
  </si>
  <si>
    <t>(24-420)</t>
  </si>
  <si>
    <t>(395-879)</t>
  </si>
  <si>
    <t>(4-11)</t>
  </si>
  <si>
    <t>(174-337)</t>
  </si>
  <si>
    <t>(338-439)</t>
  </si>
  <si>
    <t>(73-162)</t>
  </si>
  <si>
    <t>(243-1600)</t>
  </si>
  <si>
    <t>(14-23)</t>
  </si>
  <si>
    <t>(44-65)</t>
  </si>
  <si>
    <t>(668-1007)</t>
  </si>
  <si>
    <t>(60-193)</t>
  </si>
  <si>
    <t>(159-341)</t>
  </si>
  <si>
    <t>(34-204)</t>
  </si>
  <si>
    <t>(333-1901)</t>
  </si>
  <si>
    <t>(9-20)</t>
  </si>
  <si>
    <t>(19-73)</t>
  </si>
  <si>
    <t>(402-904)</t>
  </si>
  <si>
    <t>(8-15)</t>
  </si>
  <si>
    <t>(195-300)</t>
  </si>
  <si>
    <t>(305-511)</t>
  </si>
  <si>
    <t>(129-214)</t>
  </si>
  <si>
    <t>(603-1943)</t>
  </si>
  <si>
    <t>(50-77)</t>
  </si>
  <si>
    <t>(774-1190)</t>
  </si>
  <si>
    <t>(66-129)</t>
  </si>
  <si>
    <t>2005-Mean (Range)</t>
  </si>
  <si>
    <t>(45-85)</t>
  </si>
  <si>
    <t>(303-460)</t>
  </si>
  <si>
    <t>(59-111)</t>
  </si>
  <si>
    <t>(103-1054)</t>
  </si>
  <si>
    <t>(8-29)</t>
  </si>
  <si>
    <t>(24-43)</t>
  </si>
  <si>
    <t>(675-1271)</t>
  </si>
  <si>
    <t>(119-174)</t>
  </si>
  <si>
    <t>(773-974)</t>
  </si>
  <si>
    <t>(40-67)</t>
  </si>
  <si>
    <t>(264-2367)</t>
  </si>
  <si>
    <t>(12-25)</t>
  </si>
  <si>
    <t>(60-108)</t>
  </si>
  <si>
    <t>(756-1174)</t>
  </si>
  <si>
    <t>(19-37)</t>
  </si>
  <si>
    <t>(672-1257)</t>
  </si>
  <si>
    <t>(1188-4567)</t>
  </si>
  <si>
    <t>(20-78)</t>
  </si>
  <si>
    <t>(4-9)</t>
  </si>
  <si>
    <t>(628-953)</t>
  </si>
  <si>
    <t>(99-206)</t>
  </si>
  <si>
    <t>(461-772)</t>
  </si>
  <si>
    <t>(28-59)</t>
  </si>
  <si>
    <t>(425-1689)</t>
  </si>
  <si>
    <t>(39-127)</t>
  </si>
  <si>
    <t>(493-1007)</t>
  </si>
  <si>
    <t>(11-24)</t>
  </si>
  <si>
    <t>(279-625)</t>
  </si>
  <si>
    <t>(9-38)</t>
  </si>
  <si>
    <t>(200-1191)</t>
  </si>
  <si>
    <t>(10-50)</t>
  </si>
  <si>
    <t>(291-525)</t>
  </si>
  <si>
    <t>(35-82)</t>
  </si>
  <si>
    <t>(345-1175)</t>
  </si>
  <si>
    <t>(40-119)</t>
  </si>
  <si>
    <t>(424-2243)</t>
  </si>
  <si>
    <t>(5-14)</t>
  </si>
  <si>
    <t>(389-679)</t>
  </si>
  <si>
    <t>(150-254)</t>
  </si>
  <si>
    <t>(300-532)</t>
  </si>
  <si>
    <t>(86-181)</t>
  </si>
  <si>
    <t>(450-2600)</t>
  </si>
  <si>
    <t>(36-66)</t>
  </si>
  <si>
    <t>(676-1150)</t>
  </si>
  <si>
    <t>(61-155)</t>
  </si>
  <si>
    <t>(163-375)</t>
  </si>
  <si>
    <t>(56-189)</t>
  </si>
  <si>
    <t>(358-1637)</t>
  </si>
  <si>
    <t>(22-59)</t>
  </si>
  <si>
    <t>(415-943)</t>
  </si>
  <si>
    <t>(1-11)</t>
  </si>
  <si>
    <t>(3-4)</t>
  </si>
  <si>
    <t>(183-250)</t>
  </si>
  <si>
    <t>(356-512)</t>
  </si>
  <si>
    <t>(100-178)</t>
  </si>
  <si>
    <t>(593-2624)</t>
  </si>
  <si>
    <t>(47-71)</t>
  </si>
  <si>
    <t>(780-1091)</t>
  </si>
  <si>
    <t>2006-Mean (Range)</t>
  </si>
  <si>
    <t>(68-103)</t>
  </si>
  <si>
    <t>(346-470)</t>
  </si>
  <si>
    <t>(63-122)</t>
  </si>
  <si>
    <t>(59-1683)</t>
  </si>
  <si>
    <t>(11-17)</t>
  </si>
  <si>
    <t>(0-14)</t>
  </si>
  <si>
    <t>(858-1147)</t>
  </si>
  <si>
    <t>(106-158)</t>
  </si>
  <si>
    <t>(37-65)</t>
  </si>
  <si>
    <t>(315-3874)</t>
  </si>
  <si>
    <t>(15-25)</t>
  </si>
  <si>
    <t>(61-91)</t>
  </si>
  <si>
    <t>(739-1254)</t>
  </si>
  <si>
    <t>(27-42)</t>
  </si>
  <si>
    <t>(1020-1269)</t>
  </si>
  <si>
    <t>(29-76)</t>
  </si>
  <si>
    <t>(1285-4188)</t>
  </si>
  <si>
    <t>(39-84)</t>
  </si>
  <si>
    <t>(779-1111)</t>
  </si>
  <si>
    <t>(77-156)</t>
  </si>
  <si>
    <t>(446-635)</t>
  </si>
  <si>
    <t>(26-49)</t>
  </si>
  <si>
    <t>(474-1203)</t>
  </si>
  <si>
    <t>(9-25)</t>
  </si>
  <si>
    <t>(36-59)</t>
  </si>
  <si>
    <t>(476-1022)</t>
  </si>
  <si>
    <t>(15-67)</t>
  </si>
  <si>
    <t>(315-596)</t>
  </si>
  <si>
    <t>(328-1334)</t>
  </si>
  <si>
    <t>(14-31)</t>
  </si>
  <si>
    <t>(319-677)</t>
  </si>
  <si>
    <t>(1-9)</t>
  </si>
  <si>
    <t>(44-71)</t>
  </si>
  <si>
    <t>(47-98)</t>
  </si>
  <si>
    <t>(540-2945)</t>
  </si>
  <si>
    <t>(5-9)</t>
  </si>
  <si>
    <t>(467-840)</t>
  </si>
  <si>
    <t>(137-185)</t>
  </si>
  <si>
    <t>(325-422)</t>
  </si>
  <si>
    <t>(82-148)</t>
  </si>
  <si>
    <t>(518-2218)</t>
  </si>
  <si>
    <t>(12-19)</t>
  </si>
  <si>
    <t>(43-53)</t>
  </si>
  <si>
    <t>(701-1007)</t>
  </si>
  <si>
    <t>(22-167)</t>
  </si>
  <si>
    <t>(185-276)</t>
  </si>
  <si>
    <t>(44-367)</t>
  </si>
  <si>
    <t>(302-501)</t>
  </si>
  <si>
    <t>(22-163)</t>
  </si>
  <si>
    <t>(129-222)</t>
  </si>
  <si>
    <t>(148-1348)</t>
  </si>
  <si>
    <t>(580-2064)</t>
  </si>
  <si>
    <t>(16-43)</t>
  </si>
  <si>
    <t>(52-67)</t>
  </si>
  <si>
    <t>(147-921)</t>
  </si>
  <si>
    <t>(769-1084)</t>
  </si>
  <si>
    <t>(753-904)</t>
  </si>
  <si>
    <t>(321-1501)</t>
  </si>
  <si>
    <t>2007-Mean (Range)</t>
  </si>
  <si>
    <t>(53-78)</t>
  </si>
  <si>
    <t>(325-402)</t>
  </si>
  <si>
    <t>(60-104)</t>
  </si>
  <si>
    <t>(540-1145)</t>
  </si>
  <si>
    <t>(27-36)</t>
  </si>
  <si>
    <t>(797-1137)</t>
  </si>
  <si>
    <t>(99-167)</t>
  </si>
  <si>
    <t>(579-821)</t>
  </si>
  <si>
    <t>(35-48)</t>
  </si>
  <si>
    <t>(339-2210)</t>
  </si>
  <si>
    <t>(11-22)</t>
  </si>
  <si>
    <t>(50-75)</t>
  </si>
  <si>
    <t>(716-1027)</t>
  </si>
  <si>
    <t>(26-44)</t>
  </si>
  <si>
    <t>(846-1249)</t>
  </si>
  <si>
    <t>(23-61)</t>
  </si>
  <si>
    <t>(542-4208)</t>
  </si>
  <si>
    <t>(36-55)</t>
  </si>
  <si>
    <t>(773-1021)</t>
  </si>
  <si>
    <t>(79-147)</t>
  </si>
  <si>
    <t>(340-602)</t>
  </si>
  <si>
    <t>(25-36)</t>
  </si>
  <si>
    <t>(430-1724)</t>
  </si>
  <si>
    <t>(32-68)</t>
  </si>
  <si>
    <t>(445-918)</t>
  </si>
  <si>
    <t>(13-24)</t>
  </si>
  <si>
    <t>(255-520)</t>
  </si>
  <si>
    <t>(320-1109)</t>
  </si>
  <si>
    <t>(273-559)</t>
  </si>
  <si>
    <t>(31-51)</t>
  </si>
  <si>
    <t>(258-494)</t>
  </si>
  <si>
    <t>(36-83)</t>
  </si>
  <si>
    <t>(337-1188)</t>
  </si>
  <si>
    <t>(18-84)</t>
  </si>
  <si>
    <t>(387-594)</t>
  </si>
  <si>
    <t>(118-199)</t>
  </si>
  <si>
    <t>(325-412)</t>
  </si>
  <si>
    <t>(93-148)</t>
  </si>
  <si>
    <t>(556-1035)</t>
  </si>
  <si>
    <t>(11-15)</t>
  </si>
  <si>
    <t>(35-54)</t>
  </si>
  <si>
    <t>(714-904)</t>
  </si>
  <si>
    <t>(73-126)</t>
  </si>
  <si>
    <t>(201-325)</t>
  </si>
  <si>
    <t>(61-211)</t>
  </si>
  <si>
    <t>(136-1085)</t>
  </si>
  <si>
    <t>(7-13)</t>
  </si>
  <si>
    <t>(24-39)</t>
  </si>
  <si>
    <t>(464-1000)</t>
  </si>
  <si>
    <t>(187-258)</t>
  </si>
  <si>
    <t>(324-429)</t>
  </si>
  <si>
    <t>(132-200)</t>
  </si>
  <si>
    <t>(421-1988)</t>
  </si>
  <si>
    <t>(15-17)</t>
  </si>
  <si>
    <t>(56-60)</t>
  </si>
  <si>
    <t>(856-1109)</t>
  </si>
  <si>
    <t>2008-Mean (Range)</t>
  </si>
  <si>
    <t>Target Levels starting 2008:</t>
  </si>
  <si>
    <t>Target Levels before 2008:</t>
  </si>
  <si>
    <t>(62-100)</t>
  </si>
  <si>
    <t>(342-440)</t>
  </si>
  <si>
    <t>(66-118)</t>
  </si>
  <si>
    <t>(432-1860)</t>
  </si>
  <si>
    <t>(10-17)</t>
  </si>
  <si>
    <t>(30-42)</t>
  </si>
  <si>
    <t>(901-1132)</t>
  </si>
  <si>
    <t>(119-162)</t>
  </si>
  <si>
    <t>(594-744)</t>
  </si>
  <si>
    <t>(32-46)</t>
  </si>
  <si>
    <t>(709-1354)</t>
  </si>
  <si>
    <t>(11-18)</t>
  </si>
  <si>
    <t>(46-70)</t>
  </si>
  <si>
    <t>(704-1019)</t>
  </si>
  <si>
    <t>(25-35)</t>
  </si>
  <si>
    <t>(27-44)</t>
  </si>
  <si>
    <t>(9-16)</t>
  </si>
  <si>
    <t>(81-176)</t>
  </si>
  <si>
    <t>(21-42)</t>
  </si>
  <si>
    <t>(15-31)</t>
  </si>
  <si>
    <t>(14-20)</t>
  </si>
  <si>
    <t>(33-11)</t>
  </si>
  <si>
    <t>(283-974)</t>
  </si>
  <si>
    <t>(39-120)</t>
  </si>
  <si>
    <t>(411-1843)</t>
  </si>
  <si>
    <t>(18-27)</t>
  </si>
  <si>
    <t>(437-708)</t>
  </si>
  <si>
    <t>(110-172)</t>
  </si>
  <si>
    <t>(317-404)</t>
  </si>
  <si>
    <t>(87-149)</t>
  </si>
  <si>
    <t>(325-1522)</t>
  </si>
  <si>
    <t>(34-43)</t>
  </si>
  <si>
    <t>(732-939)</t>
  </si>
  <si>
    <t>(51-94)</t>
  </si>
  <si>
    <t>(189-274)</t>
  </si>
  <si>
    <t>(50-125)</t>
  </si>
  <si>
    <t>(251-994)</t>
  </si>
  <si>
    <t>(20-28)</t>
  </si>
  <si>
    <t>(440-696)</t>
  </si>
  <si>
    <t>(139-190)</t>
  </si>
  <si>
    <t>(303-381)</t>
  </si>
  <si>
    <t>(116-171)</t>
  </si>
  <si>
    <t>(795-1582)</t>
  </si>
  <si>
    <t>(42-57)</t>
  </si>
  <si>
    <t>(764-1003)</t>
  </si>
  <si>
    <t>(13-18)</t>
  </si>
  <si>
    <t>(973-1273)</t>
  </si>
  <si>
    <t>(1341-3108)</t>
  </si>
  <si>
    <t>(38-54)</t>
  </si>
  <si>
    <t>(728-984)</t>
  </si>
  <si>
    <t>(443-574)</t>
  </si>
  <si>
    <t>(385-1159)</t>
  </si>
  <si>
    <t>(585-825)</t>
  </si>
  <si>
    <t>(295-523)</t>
  </si>
  <si>
    <t>(232-672)</t>
  </si>
  <si>
    <t>(326-522)</t>
  </si>
  <si>
    <t>2009-Mean (Range)</t>
  </si>
  <si>
    <t>(49-69)</t>
  </si>
  <si>
    <t>(289-423)</t>
  </si>
  <si>
    <t>(513-1411)</t>
  </si>
  <si>
    <t>(807-1178)</t>
  </si>
  <si>
    <t>(3-21)</t>
  </si>
  <si>
    <t>(54-142)</t>
  </si>
  <si>
    <t>(585-812)</t>
  </si>
  <si>
    <t>(29-44)</t>
  </si>
  <si>
    <t>(850-1599)</t>
  </si>
  <si>
    <t>(43-61)</t>
  </si>
  <si>
    <t>(781-1060)</t>
  </si>
  <si>
    <t>(21-64)</t>
  </si>
  <si>
    <t>(861-1492)</t>
  </si>
  <si>
    <t>(24-35)</t>
  </si>
  <si>
    <t>(1505-4195)</t>
  </si>
  <si>
    <t>(9-12)</t>
  </si>
  <si>
    <t>(39-77)</t>
  </si>
  <si>
    <t>(6-19)</t>
  </si>
  <si>
    <t>(44-123)</t>
  </si>
  <si>
    <t>(386-590)</t>
  </si>
  <si>
    <t>(22-39)</t>
  </si>
  <si>
    <t>(440-1084)</t>
  </si>
  <si>
    <t>(22-37)</t>
  </si>
  <si>
    <t>(13-28)</t>
  </si>
  <si>
    <t>(313-470)</t>
  </si>
  <si>
    <t>(166-626)</t>
  </si>
  <si>
    <t>(328-489)</t>
  </si>
  <si>
    <t>(27-52)</t>
  </si>
  <si>
    <t>(251-1039)</t>
  </si>
  <si>
    <t>(26-99)</t>
  </si>
  <si>
    <t>(452-2238)</t>
  </si>
  <si>
    <t>(14-51)</t>
  </si>
  <si>
    <t>(119-169)</t>
  </si>
  <si>
    <t>(284-408)</t>
  </si>
  <si>
    <t>(75-134)</t>
  </si>
  <si>
    <t>(445-1355)</t>
  </si>
  <si>
    <t>(32-55)</t>
  </si>
  <si>
    <t>(595-923)</t>
  </si>
  <si>
    <t>(57-124)</t>
  </si>
  <si>
    <t>(163-266)</t>
  </si>
  <si>
    <t>(35-119)</t>
  </si>
  <si>
    <t>(214-1338)</t>
  </si>
  <si>
    <t>(17-39)</t>
  </si>
  <si>
    <t>(391-727)</t>
  </si>
  <si>
    <t>(172-223)</t>
  </si>
  <si>
    <t>(319-399)</t>
  </si>
  <si>
    <t>(119-173)</t>
  </si>
  <si>
    <t>(760-2071)</t>
  </si>
  <si>
    <t>(12-16)</t>
  </si>
  <si>
    <t>(44-53)</t>
  </si>
  <si>
    <t>(796-1012)</t>
  </si>
  <si>
    <t>(71-96)</t>
  </si>
  <si>
    <t>(377-1445)</t>
  </si>
  <si>
    <t>(669-991)</t>
  </si>
  <si>
    <t>(587-901)</t>
  </si>
  <si>
    <t>MONITORING AND RESEARCH DEPARTMENT</t>
  </si>
  <si>
    <t>2010-Mean (Range)</t>
  </si>
  <si>
    <t>(7-10)</t>
  </si>
  <si>
    <t>(47-87)</t>
  </si>
  <si>
    <t>(328-480)</t>
  </si>
  <si>
    <t>(48-101)</t>
  </si>
  <si>
    <t>(549-1110)</t>
  </si>
  <si>
    <t>(12-21)</t>
  </si>
  <si>
    <t>(28-38)</t>
  </si>
  <si>
    <t>(935-1101)</t>
  </si>
  <si>
    <t>(59-83)</t>
  </si>
  <si>
    <t>(695-840)</t>
  </si>
  <si>
    <t>(792-2180)</t>
  </si>
  <si>
    <t>(54-94)</t>
  </si>
  <si>
    <t>(794-2382)</t>
  </si>
  <si>
    <t>(29-41)</t>
  </si>
  <si>
    <t>(788-1112)</t>
  </si>
  <si>
    <t>(22-45)</t>
  </si>
  <si>
    <t>(1207-6837)</t>
  </si>
  <si>
    <t>(10-15)</t>
  </si>
  <si>
    <t>(31-99)</t>
  </si>
  <si>
    <t>(285-633)</t>
  </si>
  <si>
    <t>(7-17)</t>
  </si>
  <si>
    <t>(36-71)</t>
  </si>
  <si>
    <t>(426-577)</t>
  </si>
  <si>
    <t>(18-37)</t>
  </si>
  <si>
    <t>(403-1053)</t>
  </si>
  <si>
    <t>(24-67)</t>
  </si>
  <si>
    <t>(486-796)</t>
  </si>
  <si>
    <t>(10-23)</t>
  </si>
  <si>
    <t>(249-523)</t>
  </si>
  <si>
    <t>(184-581)</t>
  </si>
  <si>
    <t>(22-58)</t>
  </si>
  <si>
    <t>(272-523)</t>
  </si>
  <si>
    <t>(32-96)</t>
  </si>
  <si>
    <t>(378-1307)</t>
  </si>
  <si>
    <t>(14-36)</t>
  </si>
  <si>
    <t>(385-700)</t>
  </si>
  <si>
    <t>(105-134)</t>
  </si>
  <si>
    <t>(284-407)</t>
  </si>
  <si>
    <t>(74-127)</t>
  </si>
  <si>
    <t>(251-1089)</t>
  </si>
  <si>
    <t>(9-14)</t>
  </si>
  <si>
    <t>(33-41)</t>
  </si>
  <si>
    <t>(53-109)</t>
  </si>
  <si>
    <t>(174-306)</t>
  </si>
  <si>
    <t>(313-1098)</t>
  </si>
  <si>
    <t>(8-14)</t>
  </si>
  <si>
    <t>(19-57)</t>
  </si>
  <si>
    <t>(460-794)</t>
  </si>
  <si>
    <t>(140-184)</t>
  </si>
  <si>
    <t>(338-395)</t>
  </si>
  <si>
    <t>(133-175)</t>
  </si>
  <si>
    <t>(514-1437)</t>
  </si>
  <si>
    <t>(45-54)</t>
  </si>
  <si>
    <t>(822-1037)</t>
  </si>
  <si>
    <t>2011-Mean (Range)</t>
  </si>
  <si>
    <t>(1 -2)</t>
  </si>
  <si>
    <t>(305-415)</t>
  </si>
  <si>
    <t>(59-82)</t>
  </si>
  <si>
    <t>(502-823)</t>
  </si>
  <si>
    <t>(20-35)</t>
  </si>
  <si>
    <t>(836-1121)</t>
  </si>
  <si>
    <t>(67-87)</t>
  </si>
  <si>
    <t>(660-895)</t>
  </si>
  <si>
    <t>(30-46)</t>
  </si>
  <si>
    <t>(714-1417)</t>
  </si>
  <si>
    <t>(11-20)</t>
  </si>
  <si>
    <t>(43-76)</t>
  </si>
  <si>
    <t>(809-1808)</t>
  </si>
  <si>
    <t>(10-14)</t>
  </si>
  <si>
    <t>(28-39)</t>
  </si>
  <si>
    <t>(755-945)</t>
  </si>
  <si>
    <t>(20-146)</t>
  </si>
  <si>
    <t>(1009-2607)</t>
  </si>
  <si>
    <t>(711-1083)</t>
  </si>
  <si>
    <t>(37-66)</t>
  </si>
  <si>
    <t>(459-599)</t>
  </si>
  <si>
    <t>(15-40)</t>
  </si>
  <si>
    <t>(370-789)</t>
  </si>
  <si>
    <t>(7-11)</t>
  </si>
  <si>
    <t>(31-66)</t>
  </si>
  <si>
    <t>(515-1846)</t>
  </si>
  <si>
    <t>(313-457)</t>
  </si>
  <si>
    <t>(249-794)</t>
  </si>
  <si>
    <t>(10-46)</t>
  </si>
  <si>
    <t>(389-634)</t>
  </si>
  <si>
    <t>(19-44)</t>
  </si>
  <si>
    <t>(270-987)</t>
  </si>
  <si>
    <t>(27-96)</t>
  </si>
  <si>
    <t>(333-2327)</t>
  </si>
  <si>
    <t>(13-59)</t>
  </si>
  <si>
    <t>(399-1383)</t>
  </si>
  <si>
    <t>(102-154)</t>
  </si>
  <si>
    <t>(301-416)</t>
  </si>
  <si>
    <t>(68-124)</t>
  </si>
  <si>
    <t>(546-1387)</t>
  </si>
  <si>
    <t>(7-12)</t>
  </si>
  <si>
    <t>(32-42)</t>
  </si>
  <si>
    <t>(644-833)</t>
  </si>
  <si>
    <t>(595-833)</t>
  </si>
  <si>
    <t>(48-129)</t>
  </si>
  <si>
    <t>(170-322)</t>
  </si>
  <si>
    <t>(114-157)</t>
  </si>
  <si>
    <t>(256-753)</t>
  </si>
  <si>
    <t>(6-12)</t>
  </si>
  <si>
    <t>(19-36)</t>
  </si>
  <si>
    <t>(37-111)</t>
  </si>
  <si>
    <t>386-728</t>
  </si>
  <si>
    <t>(144-208)</t>
  </si>
  <si>
    <t>(318-415)</t>
  </si>
  <si>
    <t>(897-1413)</t>
  </si>
  <si>
    <t>(45-57)</t>
  </si>
  <si>
    <t>(774-884)</t>
  </si>
  <si>
    <t>&lt;5</t>
  </si>
  <si>
    <t>&lt;933</t>
  </si>
  <si>
    <t>&lt;369</t>
  </si>
  <si>
    <t>(743-992)</t>
  </si>
  <si>
    <t>2012-Mean (Range)</t>
  </si>
  <si>
    <t>(&lt;5-5)</t>
  </si>
  <si>
    <t>(317-370)</t>
  </si>
  <si>
    <t>(36-53)</t>
  </si>
  <si>
    <t>(46-95)</t>
  </si>
  <si>
    <t>(23-27)</t>
  </si>
  <si>
    <t>(&lt;5-&lt;5)</t>
  </si>
  <si>
    <t>(863-1356)</t>
  </si>
  <si>
    <t>(60-94)</t>
  </si>
  <si>
    <t>(715-816)</t>
  </si>
  <si>
    <t>(26-33)</t>
  </si>
  <si>
    <t>(675-1386)</t>
  </si>
  <si>
    <t>(12-18)</t>
  </si>
  <si>
    <t>(54-72)</t>
  </si>
  <si>
    <t>(&lt;5-6)</t>
  </si>
  <si>
    <t>(777-958)</t>
  </si>
  <si>
    <t>(732-969)</t>
  </si>
  <si>
    <t>(21-32)</t>
  </si>
  <si>
    <t>(789-2252)</t>
  </si>
  <si>
    <t>(11-19)</t>
  </si>
  <si>
    <t>(&lt;5-8)</t>
  </si>
  <si>
    <t>(789-1709)</t>
  </si>
  <si>
    <t>(464-570)</t>
  </si>
  <si>
    <t>(19-25)</t>
  </si>
  <si>
    <t>(376-865)</t>
  </si>
  <si>
    <t>(26-45)</t>
  </si>
  <si>
    <t>(495-692)</t>
  </si>
  <si>
    <t>(303-780)</t>
  </si>
  <si>
    <t>&lt;1</t>
  </si>
  <si>
    <t>(&lt;1-2)</t>
  </si>
  <si>
    <t>(252-507)</t>
  </si>
  <si>
    <t>(&lt;250-609)</t>
  </si>
  <si>
    <t>(8-50)</t>
  </si>
  <si>
    <t>(9-13)</t>
  </si>
  <si>
    <t>(302-673)</t>
  </si>
  <si>
    <t>(&lt;250-3642)</t>
  </si>
  <si>
    <t>(19-27)</t>
  </si>
  <si>
    <t>(418-666)</t>
  </si>
  <si>
    <t>(102-131)</t>
  </si>
  <si>
    <t>(318-420)</t>
  </si>
  <si>
    <t>(70-112)</t>
  </si>
  <si>
    <t>(538-1087)</t>
  </si>
  <si>
    <t>(666-872)</t>
  </si>
  <si>
    <t>(63-93)</t>
  </si>
  <si>
    <t>(198-340)</t>
  </si>
  <si>
    <t>(40-104)</t>
  </si>
  <si>
    <t>(387-790)</t>
  </si>
  <si>
    <t>(22-32)</t>
  </si>
  <si>
    <t>(401-744)</t>
  </si>
  <si>
    <t>(134-188)</t>
  </si>
  <si>
    <t>(327-410)</t>
  </si>
  <si>
    <t>(115-165)</t>
  </si>
  <si>
    <t>(692-2117)</t>
  </si>
  <si>
    <t>(40-54)</t>
  </si>
  <si>
    <t>(679-899)</t>
  </si>
  <si>
    <t>(38-140)</t>
  </si>
  <si>
    <t>&lt;6</t>
  </si>
  <si>
    <t>Current Statistics</t>
  </si>
  <si>
    <t>&lt;546</t>
  </si>
  <si>
    <t>&lt;8</t>
  </si>
  <si>
    <t>&lt;14</t>
  </si>
  <si>
    <t>&lt;674</t>
  </si>
  <si>
    <t>&lt;510</t>
  </si>
  <si>
    <t>2013-Mean (Range)</t>
  </si>
  <si>
    <t>(&lt;5-13)</t>
  </si>
  <si>
    <t>(39-46)</t>
  </si>
  <si>
    <t>(259-373)</t>
  </si>
  <si>
    <t>(52-79)</t>
  </si>
  <si>
    <t>(489-2116)</t>
  </si>
  <si>
    <t>(364-1246)</t>
  </si>
  <si>
    <t>(6-14)</t>
  </si>
  <si>
    <t>(703-1231)</t>
  </si>
  <si>
    <t>(573-820)</t>
  </si>
  <si>
    <t>(26-32)</t>
  </si>
  <si>
    <t>(845-2177)</t>
  </si>
  <si>
    <t>(687-5103)</t>
  </si>
  <si>
    <t>(30-108)</t>
  </si>
  <si>
    <t>(660-902)</t>
  </si>
  <si>
    <t>(18-39)</t>
  </si>
  <si>
    <t>(973-5007)</t>
  </si>
  <si>
    <t>(11-16)</t>
  </si>
  <si>
    <t>(28-71)</t>
  </si>
  <si>
    <t>(694-1148)</t>
  </si>
  <si>
    <t>(304-1057)</t>
  </si>
  <si>
    <t>(437-673)</t>
  </si>
  <si>
    <t>(&lt;1-1)</t>
  </si>
  <si>
    <t>(307-497)</t>
  </si>
  <si>
    <t>(&lt;250-1345)</t>
  </si>
  <si>
    <t>(&lt;5-7)</t>
  </si>
  <si>
    <t>(306-551)</t>
  </si>
  <si>
    <t>(21-48)</t>
  </si>
  <si>
    <t>(328-1709)</t>
  </si>
  <si>
    <t>(38-103)</t>
  </si>
  <si>
    <t>(&lt;250-1646)</t>
  </si>
  <si>
    <t>(380-1735)</t>
  </si>
  <si>
    <t>(&lt;5-9)</t>
  </si>
  <si>
    <t>(104-138)</t>
  </si>
  <si>
    <t>(343-454)</t>
  </si>
  <si>
    <t>(76-122)</t>
  </si>
  <si>
    <t>(661-1253)</t>
  </si>
  <si>
    <t>(8-24)</t>
  </si>
  <si>
    <t>(40-51)</t>
  </si>
  <si>
    <t>(656-896)</t>
  </si>
  <si>
    <t>(46-97)</t>
  </si>
  <si>
    <t>(130-362)</t>
  </si>
  <si>
    <t>(19-117)</t>
  </si>
  <si>
    <t>(&lt;250-1002)</t>
  </si>
  <si>
    <t>(371-743)</t>
  </si>
  <si>
    <t>(6-10)</t>
  </si>
  <si>
    <t>(117-153)</t>
  </si>
  <si>
    <t>(363-421)</t>
  </si>
  <si>
    <t>(114-143)</t>
  </si>
  <si>
    <t>(972-2095)</t>
  </si>
  <si>
    <t>(46-57)</t>
  </si>
  <si>
    <t>(689-783)</t>
  </si>
  <si>
    <t>(42-65)</t>
  </si>
  <si>
    <t>(340-573)</t>
  </si>
  <si>
    <t>(&lt;10-19)</t>
  </si>
  <si>
    <t>O'Brien</t>
  </si>
  <si>
    <t>&lt;20</t>
  </si>
  <si>
    <t>&lt;614</t>
  </si>
  <si>
    <t>&lt;366</t>
  </si>
  <si>
    <t>2014-Mean (Range)</t>
  </si>
  <si>
    <t>(&lt;5-10)</t>
  </si>
  <si>
    <t>(1 - 2)</t>
  </si>
  <si>
    <t>(34-57)</t>
  </si>
  <si>
    <t>(279-334)</t>
  </si>
  <si>
    <t>(46-78)</t>
  </si>
  <si>
    <t>(360-884)</t>
  </si>
  <si>
    <t>(894-1158)</t>
  </si>
  <si>
    <t>(67-88)</t>
  </si>
  <si>
    <t>(625-766)</t>
  </si>
  <si>
    <t>(22-31)</t>
  </si>
  <si>
    <t>(645-1186)</t>
  </si>
  <si>
    <t>(50-94)</t>
  </si>
  <si>
    <t>(662-1065)</t>
  </si>
  <si>
    <t>(29-47)</t>
  </si>
  <si>
    <t>(641-829)</t>
  </si>
  <si>
    <t>(20-29)</t>
  </si>
  <si>
    <t>(981-1971)</t>
  </si>
  <si>
    <t>(696-1054)</t>
  </si>
  <si>
    <t>(1-14)</t>
  </si>
  <si>
    <t>(285-573)</t>
  </si>
  <si>
    <t>(&lt;10-29)</t>
  </si>
  <si>
    <t>(265-693)</t>
  </si>
  <si>
    <t>(14-54)</t>
  </si>
  <si>
    <t>(322-551)</t>
  </si>
  <si>
    <t>(236-473)</t>
  </si>
  <si>
    <t>(&lt;10-21)</t>
  </si>
  <si>
    <t>(&lt;250-724)</t>
  </si>
  <si>
    <t>(9-29)</t>
  </si>
  <si>
    <t>(302-650)</t>
  </si>
  <si>
    <t>(23-95)</t>
  </si>
  <si>
    <t>(237-551)</t>
  </si>
  <si>
    <t>(21-110)</t>
  </si>
  <si>
    <t>(&lt;250-1663)</t>
  </si>
  <si>
    <t>(13-48)</t>
  </si>
  <si>
    <t>(310-560)</t>
  </si>
  <si>
    <t>(102-265)</t>
  </si>
  <si>
    <t>(366-428)</t>
  </si>
  <si>
    <t>(62-111)</t>
  </si>
  <si>
    <t>(424-828)</t>
  </si>
  <si>
    <t>(38-44)</t>
  </si>
  <si>
    <t>(771-876)</t>
  </si>
  <si>
    <t>&lt;2</t>
  </si>
  <si>
    <t>&lt;17</t>
  </si>
  <si>
    <t>&lt;735</t>
  </si>
  <si>
    <t>&lt;433</t>
  </si>
  <si>
    <t>2015-Mean(Range)</t>
  </si>
  <si>
    <t>(&lt;1-5)</t>
  </si>
  <si>
    <t>(38-67)</t>
  </si>
  <si>
    <t>(55-106)</t>
  </si>
  <si>
    <t>(25-45)</t>
  </si>
  <si>
    <t>(11-36)</t>
  </si>
  <si>
    <t>(37-151)</t>
  </si>
  <si>
    <t>(81-113)</t>
  </si>
  <si>
    <t>(325-378)</t>
  </si>
  <si>
    <t>(397-768)</t>
  </si>
  <si>
    <t>(579-814)</t>
  </si>
  <si>
    <t>(379-557)</t>
  </si>
  <si>
    <t>(184-455)</t>
  </si>
  <si>
    <t>(234-9657)</t>
  </si>
  <si>
    <t>(328-432)</t>
  </si>
  <si>
    <t>(43-84)</t>
  </si>
  <si>
    <t>(17-28)</t>
  </si>
  <si>
    <t>(16-32)</t>
  </si>
  <si>
    <t>(&lt;10-44)</t>
  </si>
  <si>
    <t>(20-727)</t>
  </si>
  <si>
    <t>(52-117)</t>
  </si>
  <si>
    <t>(532-925)</t>
  </si>
  <si>
    <t>(522-1437)</t>
  </si>
  <si>
    <t>(847-1869)</t>
  </si>
  <si>
    <t>(&lt;250-698)</t>
  </si>
  <si>
    <t>&lt;347</t>
  </si>
  <si>
    <t>(&lt;250-552)</t>
  </si>
  <si>
    <t>(&lt;250-1821)</t>
  </si>
  <si>
    <t>(401-880)</t>
  </si>
  <si>
    <t>(8-12)</t>
  </si>
  <si>
    <t>(5-20)</t>
  </si>
  <si>
    <t>(33-79)</t>
  </si>
  <si>
    <t>(23-44)</t>
  </si>
  <si>
    <t>(20-31)</t>
  </si>
  <si>
    <t>(7-33)</t>
  </si>
  <si>
    <t>(30-47)</t>
  </si>
  <si>
    <t>(816-1391)</t>
  </si>
  <si>
    <t>(444-838)</t>
  </si>
  <si>
    <t>(521-974)</t>
  </si>
  <si>
    <t>(372-515)</t>
  </si>
  <si>
    <t>(281-558)</t>
  </si>
  <si>
    <t>(339-1075)</t>
  </si>
  <si>
    <t>(617-859)</t>
  </si>
  <si>
    <t>(20-94)</t>
  </si>
  <si>
    <t>&lt;7</t>
  </si>
  <si>
    <t>&lt;332</t>
  </si>
  <si>
    <t>&lt;336</t>
  </si>
  <si>
    <t>2016-Mean(Range)</t>
  </si>
  <si>
    <t>(1 - 3)</t>
  </si>
  <si>
    <t>(36-58)</t>
  </si>
  <si>
    <t>(281-355)</t>
  </si>
  <si>
    <t>(43-77)</t>
  </si>
  <si>
    <t>(482-915)</t>
  </si>
  <si>
    <t>(21-33)</t>
  </si>
  <si>
    <t>(735-1163)</t>
  </si>
  <si>
    <t>(40-103)</t>
  </si>
  <si>
    <t>(346-717)</t>
  </si>
  <si>
    <t>(383-1638)</t>
  </si>
  <si>
    <t>(460-732)</t>
  </si>
  <si>
    <t>(25-62)</t>
  </si>
  <si>
    <t>(537-811)</t>
  </si>
  <si>
    <t>(18-47)</t>
  </si>
  <si>
    <t>(907-2482)</t>
  </si>
  <si>
    <t>(22-55)</t>
  </si>
  <si>
    <t>(593-1097)</t>
  </si>
  <si>
    <t>(39-58)</t>
  </si>
  <si>
    <t>(323-488)</t>
  </si>
  <si>
    <t>(264-1586)</t>
  </si>
  <si>
    <t>(19-40)</t>
  </si>
  <si>
    <t>(322-527)</t>
  </si>
  <si>
    <t>(&lt;1-3)</t>
  </si>
  <si>
    <t>(13-26)</t>
  </si>
  <si>
    <t>(280-461)</t>
  </si>
  <si>
    <t>(&lt;10-24)</t>
  </si>
  <si>
    <t>(&lt;250-662)</t>
  </si>
  <si>
    <t>(9-34)</t>
  </si>
  <si>
    <t>(360-792)</t>
  </si>
  <si>
    <t>(28-94)</t>
  </si>
  <si>
    <t>(260-664)</t>
  </si>
  <si>
    <t>(&lt;250-734)</t>
  </si>
  <si>
    <t>(15-54)</t>
  </si>
  <si>
    <t>(331-755)</t>
  </si>
  <si>
    <t>(3-3)</t>
  </si>
  <si>
    <t>(81-140)</t>
  </si>
  <si>
    <t>(344-412)</t>
  </si>
  <si>
    <t>(50-101)</t>
  </si>
  <si>
    <t>(426-991)</t>
  </si>
  <si>
    <t>(8-13)</t>
  </si>
  <si>
    <t>(637-821)</t>
  </si>
  <si>
    <t>&lt;15</t>
  </si>
  <si>
    <t xml:space="preserve"> Observations    </t>
  </si>
  <si>
    <t xml:space="preserve"> &lt;250</t>
  </si>
  <si>
    <t>2017-Mean(Range)</t>
  </si>
  <si>
    <t>(2 - 2)</t>
  </si>
  <si>
    <t>(38-55)</t>
  </si>
  <si>
    <t>(293-363)</t>
  </si>
  <si>
    <t>(50-68)</t>
  </si>
  <si>
    <t>(&lt;250-539)</t>
  </si>
  <si>
    <t>(24-32)</t>
  </si>
  <si>
    <t>(886-1178)</t>
  </si>
  <si>
    <t>(63-91)</t>
  </si>
  <si>
    <t>(578-691)</t>
  </si>
  <si>
    <t>(400-984)</t>
  </si>
  <si>
    <t>(52-69)</t>
  </si>
  <si>
    <t>(637-790)</t>
  </si>
  <si>
    <t>(&lt;5-14)</t>
  </si>
  <si>
    <t>(30-66)</t>
  </si>
  <si>
    <t>(426-839)</t>
  </si>
  <si>
    <t>(18-114)</t>
  </si>
  <si>
    <t>(641-1965)</t>
  </si>
  <si>
    <t>(28-83)</t>
  </si>
  <si>
    <t>(644-1307)</t>
  </si>
  <si>
    <t>(39-73)</t>
  </si>
  <si>
    <t>(361-487)</t>
  </si>
  <si>
    <t>(&lt;250-612)</t>
  </si>
  <si>
    <t>(333-515)</t>
  </si>
  <si>
    <t>(14-19)</t>
  </si>
  <si>
    <t>(368-519)</t>
  </si>
  <si>
    <t>(&lt;250-731)</t>
  </si>
  <si>
    <t>(13-42)</t>
  </si>
  <si>
    <t>(454-628)</t>
  </si>
  <si>
    <t>(31-57)</t>
  </si>
  <si>
    <t>(282-400)</t>
  </si>
  <si>
    <t>(&lt;250-495)</t>
  </si>
  <si>
    <t>(358-514)</t>
  </si>
  <si>
    <t>(76-104)</t>
  </si>
  <si>
    <t>(317-411)</t>
  </si>
  <si>
    <t>(329-902)</t>
  </si>
  <si>
    <t>(36-46)</t>
  </si>
  <si>
    <t>(678-852)</t>
  </si>
  <si>
    <t>&lt;377</t>
  </si>
  <si>
    <t>&lt;343</t>
  </si>
  <si>
    <t>&lt;334</t>
  </si>
  <si>
    <t>&lt;462</t>
  </si>
  <si>
    <t>&lt;250</t>
  </si>
  <si>
    <t>&lt;10</t>
  </si>
  <si>
    <t>Exceedances</t>
  </si>
  <si>
    <t>EXCEEDANCE SUMMARY:</t>
  </si>
  <si>
    <t xml:space="preserve">     Exceedances</t>
  </si>
  <si>
    <t>EQ Limit         Exceedances</t>
  </si>
  <si>
    <t>Target Level Exceedances</t>
  </si>
  <si>
    <t xml:space="preserve"> NPDES BIOSOLIDS METALS REPORT FOR ARSENIC  (mg/kg)</t>
  </si>
  <si>
    <t xml:space="preserve"> NPDES BIOSOLIDS METALS REPORT FOR CADMIUM  (mg/kg)</t>
  </si>
  <si>
    <t xml:space="preserve"> NPDES BIOSOLIDS METALS REPORT FOR CHROMIUM  (mg/kg)</t>
  </si>
  <si>
    <t xml:space="preserve"> NPDES BIOSOLIDS METALS REPORT FOR COPPER  (mg/kg)</t>
  </si>
  <si>
    <t>NPDES BIOSOLIDS METALS REPORT FOR LEAD   (mg/kg)</t>
  </si>
  <si>
    <t>NPDES BIOSOLIDS METALS REPORT FOR MERCURY  (ug/kg)</t>
  </si>
  <si>
    <t>NPDES BIOSOLIDS METALS REPORT FOR MOLYBDENUM  (mg/kg)</t>
  </si>
  <si>
    <t xml:space="preserve">NPDES BIOSOLIDS METALS REPORT FOR NICKEL  (mg/kg) </t>
  </si>
  <si>
    <t>NPDES BIOSOLIDS METALS REPORT FOR SELENIUM  (mg/kg)</t>
  </si>
  <si>
    <t>NPDES BIOSOLIDS METALS REPORT FOR ZINC  (mg/kg)</t>
  </si>
  <si>
    <t>(34-NPDES)</t>
  </si>
  <si>
    <t>NPDES</t>
  </si>
  <si>
    <t>(252-NPDES)</t>
  </si>
  <si>
    <t>&lt;382</t>
  </si>
  <si>
    <t>&lt;346</t>
  </si>
  <si>
    <t>&lt;291</t>
  </si>
  <si>
    <t>2018-Mean(Range)</t>
  </si>
  <si>
    <t>ANNUAL MEAN AND RANGE OF NPDES METALS</t>
  </si>
  <si>
    <t>(2 - 4)</t>
  </si>
  <si>
    <t>(38-53)</t>
  </si>
  <si>
    <t>(287-349)</t>
  </si>
  <si>
    <t>(40-60)</t>
  </si>
  <si>
    <t>(&lt;260-672)</t>
  </si>
  <si>
    <t>(12-17)</t>
  </si>
  <si>
    <t>(25-34)</t>
  </si>
  <si>
    <t>(&lt;5-&lt;10)</t>
  </si>
  <si>
    <t>(731-914)</t>
  </si>
  <si>
    <t>(2-19)</t>
  </si>
  <si>
    <t>(26-79)</t>
  </si>
  <si>
    <t>(337-697)</t>
  </si>
  <si>
    <t>(21-28)</t>
  </si>
  <si>
    <t>(&lt;250-597)</t>
  </si>
  <si>
    <t>(17-71)</t>
  </si>
  <si>
    <t>(476-2443)</t>
  </si>
  <si>
    <t>(25-47)</t>
  </si>
  <si>
    <t>(498-718)</t>
  </si>
  <si>
    <t>(14-39)</t>
  </si>
  <si>
    <t>(338-2521)</t>
  </si>
  <si>
    <t>(9-11)</t>
  </si>
  <si>
    <t>(25-41)</t>
  </si>
  <si>
    <t>(590-823)</t>
  </si>
  <si>
    <t>(2-44)</t>
  </si>
  <si>
    <t>(44-66)</t>
  </si>
  <si>
    <t>(342-483)</t>
  </si>
  <si>
    <t>(&lt;250-401)</t>
  </si>
  <si>
    <t>(32-85)</t>
  </si>
  <si>
    <t>(392-613)</t>
  </si>
  <si>
    <t>(245-632)</t>
  </si>
  <si>
    <t>(18-54)</t>
  </si>
  <si>
    <t>(&lt;250-670)</t>
  </si>
  <si>
    <t>(6-8)</t>
  </si>
  <si>
    <t>(15-62)</t>
  </si>
  <si>
    <t>(321-819)</t>
  </si>
  <si>
    <t>(73-107)</t>
  </si>
  <si>
    <t>(316-393)</t>
  </si>
  <si>
    <t>(53-90)</t>
  </si>
  <si>
    <t>(&lt;250-649)</t>
  </si>
  <si>
    <t>(11-13)</t>
  </si>
  <si>
    <t>(33-40)</t>
  </si>
  <si>
    <t>(680-843)</t>
  </si>
  <si>
    <t>(308-502)</t>
  </si>
  <si>
    <t>&lt;283</t>
  </si>
  <si>
    <t>(&lt;250-479)</t>
  </si>
  <si>
    <t>(361-856)</t>
  </si>
  <si>
    <t>2018 Statistics</t>
  </si>
  <si>
    <t>THROUGH JANUARY 2019</t>
  </si>
  <si>
    <t>EQ Limit</t>
  </si>
  <si>
    <t>NPDES BIOSOLIDS METALS REPORT</t>
  </si>
  <si>
    <t>2019-Mean(Range)</t>
  </si>
  <si>
    <t>(32-58)</t>
  </si>
  <si>
    <t>(52-66)</t>
  </si>
  <si>
    <t>(9-40)</t>
  </si>
  <si>
    <t>(37-50)</t>
  </si>
  <si>
    <t>(8-32)</t>
  </si>
  <si>
    <t>(87-106)</t>
  </si>
  <si>
    <t>(251-366)</t>
  </si>
  <si>
    <t>(606-779)</t>
  </si>
  <si>
    <t>(246-766)</t>
  </si>
  <si>
    <t>(348-533)</t>
  </si>
  <si>
    <t>(248-680)</t>
  </si>
  <si>
    <t>(252-400)</t>
  </si>
  <si>
    <t>(321-427)</t>
  </si>
  <si>
    <t>(31-77)</t>
  </si>
  <si>
    <t>(18-31)</t>
  </si>
  <si>
    <t>(6-25)</t>
  </si>
  <si>
    <t>(18-76)</t>
  </si>
  <si>
    <t>(48-111)</t>
  </si>
  <si>
    <t>(&lt;250-460)</t>
  </si>
  <si>
    <t>(&lt;250-661)</t>
  </si>
  <si>
    <t>(347-2917)</t>
  </si>
  <si>
    <t>(&lt;250-391)</t>
  </si>
  <si>
    <t>(&lt;250-807)</t>
  </si>
  <si>
    <t>(&lt;250-290)</t>
  </si>
  <si>
    <t>(23-37)</t>
  </si>
  <si>
    <t>(44-64)</t>
  </si>
  <si>
    <t>(8-47)</t>
  </si>
  <si>
    <t>(6-33)</t>
  </si>
  <si>
    <t>(31-42)</t>
  </si>
  <si>
    <t>(639-1300)</t>
  </si>
  <si>
    <t>(673-1042)</t>
  </si>
  <si>
    <t>(313-943)</t>
  </si>
  <si>
    <t>(424-659)</t>
  </si>
  <si>
    <t>(352-821)</t>
  </si>
  <si>
    <t>(341-505)</t>
  </si>
  <si>
    <t>(605-976)</t>
  </si>
  <si>
    <t>&lt;319</t>
  </si>
  <si>
    <t>&lt;371</t>
  </si>
  <si>
    <t>&lt;260</t>
  </si>
  <si>
    <t>&lt;441</t>
  </si>
  <si>
    <t>&lt;293</t>
  </si>
  <si>
    <t>&lt;384</t>
  </si>
  <si>
    <t>(&lt;250-601)</t>
  </si>
  <si>
    <t>&lt;0.5</t>
  </si>
  <si>
    <t>&lt;0.9</t>
  </si>
  <si>
    <t>&lt;387</t>
  </si>
  <si>
    <t>IN DISTRICT WRP BIOSOLIDS FROM 1992 THROUGH 2020</t>
  </si>
  <si>
    <t>2020-Mean(Range)</t>
  </si>
  <si>
    <t>(&lt;5-11)</t>
  </si>
  <si>
    <t>(1.4-2.5)</t>
  </si>
  <si>
    <t>(2.3-4.2)</t>
  </si>
  <si>
    <t>(0.9-1.3)</t>
  </si>
  <si>
    <t>(1.5-3.2)</t>
  </si>
  <si>
    <t>(&lt;0.5-1.2)</t>
  </si>
  <si>
    <t>(0.5-1.8)</t>
  </si>
  <si>
    <t>(2.0-3.1)</t>
  </si>
  <si>
    <t>(39-51)</t>
  </si>
  <si>
    <t>(50-88)</t>
  </si>
  <si>
    <t>(28-91)</t>
  </si>
  <si>
    <t>(34-93)</t>
  </si>
  <si>
    <t>(25-56)</t>
  </si>
  <si>
    <t>(76-116)</t>
  </si>
  <si>
    <t>(294-404)</t>
  </si>
  <si>
    <t>(664-806)</t>
  </si>
  <si>
    <t>(531-840)</t>
  </si>
  <si>
    <t>(400-560)</t>
  </si>
  <si>
    <t>(259-647)</t>
  </si>
  <si>
    <t>(224-437)</t>
  </si>
  <si>
    <t>(314-457)</t>
  </si>
  <si>
    <t>(16-51)</t>
  </si>
  <si>
    <t>(52-113)</t>
  </si>
  <si>
    <t>(&lt;250-771)</t>
  </si>
  <si>
    <t>(255-754)</t>
  </si>
  <si>
    <t>(309-4916)</t>
  </si>
  <si>
    <t>(&lt;250-403)</t>
  </si>
  <si>
    <t>(&lt;250-365)</t>
  </si>
  <si>
    <t>(&lt;250-349)</t>
  </si>
  <si>
    <t>(267-667)</t>
  </si>
  <si>
    <t>(27-35)</t>
  </si>
  <si>
    <t>(47-61)</t>
  </si>
  <si>
    <t>(30-35)</t>
  </si>
  <si>
    <t>(10-79)</t>
  </si>
  <si>
    <t>(20-45)</t>
  </si>
  <si>
    <t>(32-45)</t>
  </si>
  <si>
    <t>(762-1081)</t>
  </si>
  <si>
    <t>(759-1036)</t>
  </si>
  <si>
    <t>(638-1007)</t>
  </si>
  <si>
    <t>(420-703)</t>
  </si>
  <si>
    <t>(371-900)</t>
  </si>
  <si>
    <t>(264-593)</t>
  </si>
  <si>
    <t>(553-857)</t>
  </si>
  <si>
    <t>2020 Statistics</t>
  </si>
  <si>
    <t xml:space="preserve">  &lt;10</t>
  </si>
  <si>
    <t xml:space="preserve"> &lt;1.0</t>
  </si>
  <si>
    <t>&lt;1.0</t>
  </si>
  <si>
    <t xml:space="preserve">                  THROUGH MARCH 2021</t>
  </si>
  <si>
    <t xml:space="preserve">   10</t>
  </si>
  <si>
    <t>01-FEB-2021</t>
  </si>
  <si>
    <t>01-MAR-2021</t>
  </si>
  <si>
    <t xml:space="preserve">   11</t>
  </si>
  <si>
    <t>01-JAN-2021</t>
  </si>
  <si>
    <t>FOR THE MONTH MARCH 2021</t>
  </si>
  <si>
    <t>&lt;222</t>
  </si>
  <si>
    <t>&lt;177</t>
  </si>
  <si>
    <t>T/X</t>
  </si>
  <si>
    <t xml:space="preserve"> &lt;260</t>
  </si>
  <si>
    <t>&lt;272</t>
  </si>
  <si>
    <t xml:space="preserve"> &lt;265</t>
  </si>
  <si>
    <t>&lt;265</t>
  </si>
  <si>
    <t xml:space="preserve">Effective 1/1/21, means are no longer calculated using the Reporting Limit value in place of non-detect/&lt;LOQ </t>
  </si>
  <si>
    <t>results and are now calculated by replacing any non-detect/&lt;LOQ results with the Reporting Limit/(SQRT2).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</si>
</sst>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\-mmm\-yy"/>
    <numFmt numFmtId="165" formatCode="0.0"/>
    <numFmt numFmtId="166" formatCode="[$-409]d\-mmm\-yy;@"/>
  </numFmts>
  <fonts count="19" x14ac:knownFonts="1">
    <font>
      <sz val="10"/>
      <name val="Arial"/>
    </font>
    <font>
      <sz val="10"/>
      <name val="Arial"/>
      <family val="2"/>
    </font>
    <font>
      <sz val="10"/>
      <name val="MS Sans Serif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3.5"/>
      <name val="Arial"/>
      <family val="2"/>
    </font>
    <font>
      <sz val="12"/>
      <name val="Arial"/>
      <family val="2"/>
    </font>
    <font>
      <b/>
      <sz val="13.5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i/>
      <sz val="9"/>
      <name val="Arial"/>
      <family val="2"/>
    </font>
    <font>
      <i/>
      <sz val="10"/>
      <name val="Arial"/>
      <family val="2"/>
    </font>
    <font>
      <b/>
      <u/>
      <sz val="10"/>
      <name val="Arial"/>
      <family val="2"/>
    </font>
    <font>
      <b/>
      <u/>
      <sz val="9"/>
      <name val="Arial"/>
      <family val="2"/>
    </font>
    <font>
      <sz val="10"/>
      <color rgb="FFFF0000"/>
      <name val="Arial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gray0625"/>
    </fill>
    <fill>
      <patternFill patternType="solid">
        <fgColor indexed="65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179">
    <xf numFmtId="0" fontId="0" fillId="0" borderId="0" xfId="0"/>
    <xf numFmtId="0" fontId="4" fillId="0" borderId="0" xfId="5" applyFont="1"/>
    <xf numFmtId="0" fontId="4" fillId="0" borderId="1" xfId="5" applyFont="1" applyBorder="1"/>
    <xf numFmtId="0" fontId="4" fillId="0" borderId="1" xfId="2" applyFont="1" applyBorder="1" applyAlignment="1">
      <alignment horizontal="center"/>
    </xf>
    <xf numFmtId="0" fontId="4" fillId="0" borderId="1" xfId="2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0" fontId="4" fillId="0" borderId="0" xfId="5" applyFont="1" applyAlignment="1">
      <alignment horizontal="center"/>
    </xf>
    <xf numFmtId="0" fontId="4" fillId="0" borderId="0" xfId="2" applyFont="1" applyAlignment="1">
      <alignment horizontal="center"/>
    </xf>
    <xf numFmtId="0" fontId="4" fillId="0" borderId="0" xfId="2" applyFont="1"/>
    <xf numFmtId="0" fontId="4" fillId="0" borderId="1" xfId="5" applyFont="1" applyBorder="1" applyAlignment="1">
      <alignment horizontal="center"/>
    </xf>
    <xf numFmtId="0" fontId="4" fillId="0" borderId="0" xfId="2" applyFont="1" applyBorder="1" applyAlignment="1">
      <alignment horizontal="center"/>
    </xf>
    <xf numFmtId="0" fontId="4" fillId="0" borderId="0" xfId="5" applyFont="1" applyBorder="1" applyAlignment="1">
      <alignment horizontal="center"/>
    </xf>
    <xf numFmtId="0" fontId="4" fillId="0" borderId="0" xfId="5" applyFont="1" applyBorder="1"/>
    <xf numFmtId="164" fontId="4" fillId="0" borderId="0" xfId="2" applyNumberFormat="1" applyFont="1" applyAlignment="1">
      <alignment horizontal="center"/>
    </xf>
    <xf numFmtId="1" fontId="4" fillId="0" borderId="0" xfId="5" applyNumberFormat="1" applyFont="1" applyAlignment="1">
      <alignment horizontal="center"/>
    </xf>
    <xf numFmtId="0" fontId="4" fillId="0" borderId="0" xfId="2" applyFont="1" applyAlignment="1">
      <alignment horizontal="left"/>
    </xf>
    <xf numFmtId="0" fontId="4" fillId="0" borderId="0" xfId="0" applyFont="1"/>
    <xf numFmtId="1" fontId="4" fillId="0" borderId="0" xfId="2" applyNumberFormat="1" applyFont="1" applyAlignment="1">
      <alignment horizontal="center"/>
    </xf>
    <xf numFmtId="0" fontId="6" fillId="0" borderId="0" xfId="3" applyFont="1" applyAlignment="1">
      <alignment horizontal="centerContinuous"/>
    </xf>
    <xf numFmtId="0" fontId="6" fillId="0" borderId="0" xfId="3" applyFont="1"/>
    <xf numFmtId="0" fontId="4" fillId="0" borderId="0" xfId="3" applyFont="1"/>
    <xf numFmtId="0" fontId="6" fillId="0" borderId="0" xfId="0" applyFont="1" applyAlignment="1">
      <alignment horizontal="centerContinuous"/>
    </xf>
    <xf numFmtId="0" fontId="6" fillId="0" borderId="0" xfId="3" applyFont="1" applyAlignment="1">
      <alignment horizontal="left"/>
    </xf>
    <xf numFmtId="0" fontId="7" fillId="0" borderId="0" xfId="3" applyFont="1"/>
    <xf numFmtId="0" fontId="6" fillId="0" borderId="0" xfId="3" applyFont="1" applyBorder="1"/>
    <xf numFmtId="0" fontId="8" fillId="0" borderId="0" xfId="3" applyFont="1" applyBorder="1"/>
    <xf numFmtId="0" fontId="8" fillId="0" borderId="0" xfId="3" applyFont="1" applyBorder="1" applyAlignment="1">
      <alignment horizontal="centerContinuous"/>
    </xf>
    <xf numFmtId="0" fontId="8" fillId="0" borderId="0" xfId="3" applyFont="1" applyBorder="1" applyAlignment="1">
      <alignment horizontal="left"/>
    </xf>
    <xf numFmtId="0" fontId="8" fillId="0" borderId="0" xfId="0" applyFont="1" applyBorder="1" applyAlignment="1">
      <alignment horizontal="center"/>
    </xf>
    <xf numFmtId="0" fontId="8" fillId="0" borderId="0" xfId="3" applyFont="1" applyBorder="1" applyAlignment="1">
      <alignment horizontal="center"/>
    </xf>
    <xf numFmtId="0" fontId="8" fillId="0" borderId="1" xfId="3" applyFont="1" applyBorder="1" applyAlignment="1">
      <alignment horizontal="center" wrapText="1"/>
    </xf>
    <xf numFmtId="0" fontId="8" fillId="2" borderId="0" xfId="3" applyFont="1" applyFill="1" applyBorder="1" applyAlignment="1">
      <alignment horizontal="center"/>
    </xf>
    <xf numFmtId="0" fontId="8" fillId="3" borderId="0" xfId="3" applyFont="1" applyFill="1" applyBorder="1" applyAlignment="1">
      <alignment horizontal="center"/>
    </xf>
    <xf numFmtId="0" fontId="8" fillId="3" borderId="0" xfId="3" applyFont="1" applyFill="1" applyBorder="1" applyAlignment="1">
      <alignment horizontal="left"/>
    </xf>
    <xf numFmtId="0" fontId="4" fillId="0" borderId="0" xfId="4" applyFont="1"/>
    <xf numFmtId="0" fontId="4" fillId="0" borderId="1" xfId="4" applyFont="1" applyBorder="1"/>
    <xf numFmtId="0" fontId="4" fillId="0" borderId="0" xfId="4" applyFont="1" applyAlignment="1">
      <alignment horizontal="center"/>
    </xf>
    <xf numFmtId="0" fontId="4" fillId="0" borderId="1" xfId="4" applyFont="1" applyBorder="1" applyAlignment="1">
      <alignment horizontal="center"/>
    </xf>
    <xf numFmtId="0" fontId="4" fillId="0" borderId="0" xfId="4" applyFont="1" applyBorder="1" applyAlignment="1">
      <alignment horizontal="center"/>
    </xf>
    <xf numFmtId="0" fontId="4" fillId="0" borderId="2" xfId="4" applyNumberFormat="1" applyFont="1" applyBorder="1" applyAlignment="1">
      <alignment horizontal="center"/>
    </xf>
    <xf numFmtId="0" fontId="5" fillId="0" borderId="0" xfId="4" applyFont="1" applyAlignment="1">
      <alignment horizontal="center"/>
    </xf>
    <xf numFmtId="0" fontId="4" fillId="0" borderId="0" xfId="4" applyFont="1" applyAlignment="1">
      <alignment horizontal="left"/>
    </xf>
    <xf numFmtId="0" fontId="4" fillId="0" borderId="0" xfId="4" applyFont="1" applyAlignment="1">
      <alignment horizontal="center" vertical="center"/>
    </xf>
    <xf numFmtId="0" fontId="4" fillId="0" borderId="2" xfId="4" applyFont="1" applyBorder="1" applyAlignment="1">
      <alignment horizontal="center"/>
    </xf>
    <xf numFmtId="0" fontId="9" fillId="0" borderId="0" xfId="1" applyFont="1"/>
    <xf numFmtId="0" fontId="9" fillId="0" borderId="0" xfId="1" applyFont="1" applyAlignment="1">
      <alignment horizontal="right"/>
    </xf>
    <xf numFmtId="0" fontId="9" fillId="0" borderId="1" xfId="1" applyFont="1" applyBorder="1"/>
    <xf numFmtId="0" fontId="9" fillId="0" borderId="1" xfId="1" applyFont="1" applyBorder="1" applyAlignment="1">
      <alignment horizontal="right"/>
    </xf>
    <xf numFmtId="0" fontId="9" fillId="0" borderId="0" xfId="1" applyFont="1" applyAlignment="1">
      <alignment horizontal="left"/>
    </xf>
    <xf numFmtId="165" fontId="9" fillId="0" borderId="0" xfId="1" applyNumberFormat="1" applyFont="1" applyAlignment="1">
      <alignment horizontal="right"/>
    </xf>
    <xf numFmtId="1" fontId="9" fillId="0" borderId="0" xfId="1" applyNumberFormat="1" applyFont="1" applyAlignment="1">
      <alignment horizontal="right"/>
    </xf>
    <xf numFmtId="1" fontId="9" fillId="0" borderId="1" xfId="1" applyNumberFormat="1" applyFont="1" applyBorder="1" applyAlignment="1">
      <alignment horizontal="right"/>
    </xf>
    <xf numFmtId="0" fontId="10" fillId="0" borderId="0" xfId="1" applyFont="1"/>
    <xf numFmtId="1" fontId="9" fillId="2" borderId="0" xfId="1" applyNumberFormat="1" applyFont="1" applyFill="1" applyAlignment="1">
      <alignment horizontal="right"/>
    </xf>
    <xf numFmtId="1" fontId="9" fillId="2" borderId="1" xfId="1" applyNumberFormat="1" applyFont="1" applyFill="1" applyBorder="1" applyAlignment="1">
      <alignment horizontal="right"/>
    </xf>
    <xf numFmtId="1" fontId="9" fillId="0" borderId="0" xfId="1" applyNumberFormat="1" applyFont="1" applyAlignment="1">
      <alignment horizontal="left"/>
    </xf>
    <xf numFmtId="1" fontId="9" fillId="0" borderId="1" xfId="1" applyNumberFormat="1" applyFont="1" applyBorder="1" applyAlignment="1">
      <alignment horizontal="left"/>
    </xf>
    <xf numFmtId="1" fontId="9" fillId="2" borderId="0" xfId="1" applyNumberFormat="1" applyFont="1" applyFill="1" applyAlignment="1">
      <alignment horizontal="left"/>
    </xf>
    <xf numFmtId="1" fontId="9" fillId="2" borderId="1" xfId="1" applyNumberFormat="1" applyFont="1" applyFill="1" applyBorder="1" applyAlignment="1">
      <alignment horizontal="left"/>
    </xf>
    <xf numFmtId="0" fontId="4" fillId="0" borderId="0" xfId="2" applyNumberFormat="1" applyFont="1" applyAlignment="1">
      <alignment horizontal="center"/>
    </xf>
    <xf numFmtId="0" fontId="0" fillId="0" borderId="0" xfId="0" applyAlignment="1">
      <alignment horizontal="center"/>
    </xf>
    <xf numFmtId="1" fontId="4" fillId="0" borderId="0" xfId="2" applyNumberFormat="1" applyFont="1" applyBorder="1" applyAlignment="1">
      <alignment horizontal="center"/>
    </xf>
    <xf numFmtId="1" fontId="4" fillId="0" borderId="0" xfId="4" applyNumberFormat="1" applyFont="1"/>
    <xf numFmtId="15" fontId="4" fillId="0" borderId="0" xfId="2" applyNumberFormat="1" applyFont="1" applyAlignment="1">
      <alignment horizontal="center"/>
    </xf>
    <xf numFmtId="0" fontId="9" fillId="0" borderId="1" xfId="1" applyFont="1" applyBorder="1" applyAlignment="1">
      <alignment horizontal="left"/>
    </xf>
    <xf numFmtId="165" fontId="9" fillId="0" borderId="1" xfId="1" applyNumberFormat="1" applyFont="1" applyBorder="1" applyAlignment="1">
      <alignment horizontal="right"/>
    </xf>
    <xf numFmtId="1" fontId="10" fillId="0" borderId="1" xfId="1" applyNumberFormat="1" applyFont="1" applyBorder="1" applyAlignment="1">
      <alignment horizontal="right"/>
    </xf>
    <xf numFmtId="14" fontId="3" fillId="0" borderId="0" xfId="2" applyNumberFormat="1" applyFont="1" applyAlignment="1">
      <alignment horizontal="center"/>
    </xf>
    <xf numFmtId="1" fontId="4" fillId="0" borderId="0" xfId="5" applyNumberFormat="1" applyFont="1"/>
    <xf numFmtId="1" fontId="1" fillId="0" borderId="0" xfId="2" applyNumberFormat="1" applyFont="1" applyAlignment="1">
      <alignment horizontal="center"/>
    </xf>
    <xf numFmtId="0" fontId="1" fillId="0" borderId="0" xfId="0" applyFont="1"/>
    <xf numFmtId="1" fontId="1" fillId="0" borderId="0" xfId="5" applyNumberFormat="1" applyFont="1" applyAlignment="1">
      <alignment horizontal="center"/>
    </xf>
    <xf numFmtId="0" fontId="1" fillId="0" borderId="0" xfId="5" applyFont="1"/>
    <xf numFmtId="0" fontId="15" fillId="0" borderId="0" xfId="5" applyFont="1"/>
    <xf numFmtId="15" fontId="3" fillId="0" borderId="1" xfId="2" applyNumberFormat="1" applyFont="1" applyBorder="1" applyAlignment="1">
      <alignment horizontal="center" wrapText="1"/>
    </xf>
    <xf numFmtId="0" fontId="9" fillId="0" borderId="0" xfId="5" applyFont="1" applyAlignment="1">
      <alignment horizontal="left"/>
    </xf>
    <xf numFmtId="0" fontId="1" fillId="0" borderId="0" xfId="5" applyFont="1" applyAlignment="1">
      <alignment horizontal="center"/>
    </xf>
    <xf numFmtId="0" fontId="16" fillId="0" borderId="0" xfId="5" applyFont="1"/>
    <xf numFmtId="0" fontId="9" fillId="0" borderId="0" xfId="0" applyFont="1" applyAlignment="1">
      <alignment horizontal="center"/>
    </xf>
    <xf numFmtId="164" fontId="3" fillId="0" borderId="1" xfId="2" applyNumberFormat="1" applyFont="1" applyBorder="1" applyAlignment="1">
      <alignment horizontal="center" wrapText="1"/>
    </xf>
    <xf numFmtId="0" fontId="9" fillId="0" borderId="0" xfId="4" applyFont="1" applyAlignment="1">
      <alignment horizontal="center"/>
    </xf>
    <xf numFmtId="1" fontId="9" fillId="0" borderId="0" xfId="4" applyNumberFormat="1" applyFont="1" applyAlignment="1">
      <alignment horizontal="center"/>
    </xf>
    <xf numFmtId="0" fontId="9" fillId="0" borderId="0" xfId="5" applyFont="1" applyAlignment="1">
      <alignment horizontal="center" wrapText="1"/>
    </xf>
    <xf numFmtId="0" fontId="1" fillId="0" borderId="0" xfId="5" applyFont="1" applyFill="1"/>
    <xf numFmtId="1" fontId="1" fillId="0" borderId="0" xfId="2" applyNumberFormat="1" applyFont="1" applyBorder="1" applyAlignment="1">
      <alignment horizontal="center"/>
    </xf>
    <xf numFmtId="0" fontId="1" fillId="0" borderId="0" xfId="2" applyFont="1" applyAlignment="1">
      <alignment horizontal="center"/>
    </xf>
    <xf numFmtId="1" fontId="1" fillId="0" borderId="0" xfId="5" applyNumberFormat="1" applyFont="1"/>
    <xf numFmtId="0" fontId="4" fillId="0" borderId="0" xfId="4" applyFont="1" applyBorder="1"/>
    <xf numFmtId="0" fontId="4" fillId="0" borderId="0" xfId="0" applyFont="1" applyBorder="1"/>
    <xf numFmtId="0" fontId="0" fillId="0" borderId="0" xfId="0" applyBorder="1"/>
    <xf numFmtId="0" fontId="1" fillId="0" borderId="0" xfId="3" applyFont="1"/>
    <xf numFmtId="0" fontId="6" fillId="0" borderId="0" xfId="0" applyFont="1" applyAlignment="1">
      <alignment horizontal="center"/>
    </xf>
    <xf numFmtId="0" fontId="8" fillId="3" borderId="0" xfId="3" applyFont="1" applyFill="1" applyBorder="1" applyAlignment="1">
      <alignment horizontal="center" wrapText="1"/>
    </xf>
    <xf numFmtId="15" fontId="1" fillId="0" borderId="0" xfId="2" applyNumberFormat="1" applyFont="1" applyAlignment="1">
      <alignment horizontal="center"/>
    </xf>
    <xf numFmtId="0" fontId="1" fillId="0" borderId="0" xfId="2" applyFont="1" applyAlignment="1">
      <alignment horizontal="left"/>
    </xf>
    <xf numFmtId="166" fontId="1" fillId="0" borderId="0" xfId="2" applyNumberFormat="1" applyFont="1" applyAlignment="1">
      <alignment horizontal="center"/>
    </xf>
    <xf numFmtId="166" fontId="4" fillId="0" borderId="0" xfId="2" applyNumberFormat="1" applyFont="1" applyAlignment="1">
      <alignment horizontal="center"/>
    </xf>
    <xf numFmtId="0" fontId="1" fillId="0" borderId="1" xfId="5" applyFont="1" applyBorder="1"/>
    <xf numFmtId="0" fontId="17" fillId="0" borderId="0" xfId="0" applyFont="1"/>
    <xf numFmtId="14" fontId="3" fillId="0" borderId="0" xfId="2" applyNumberFormat="1" applyFont="1" applyAlignment="1"/>
    <xf numFmtId="0" fontId="3" fillId="0" borderId="0" xfId="2" applyFont="1" applyAlignment="1"/>
    <xf numFmtId="0" fontId="9" fillId="0" borderId="0" xfId="0" applyFont="1" applyAlignment="1">
      <alignment horizontal="left"/>
    </xf>
    <xf numFmtId="1" fontId="9" fillId="0" borderId="0" xfId="2" applyNumberFormat="1" applyFont="1" applyAlignment="1">
      <alignment horizontal="right"/>
    </xf>
    <xf numFmtId="1" fontId="1" fillId="0" borderId="0" xfId="2" applyNumberFormat="1" applyFont="1" applyAlignment="1">
      <alignment horizontal="right" indent="2"/>
    </xf>
    <xf numFmtId="1" fontId="1" fillId="0" borderId="0" xfId="5" applyNumberFormat="1" applyFont="1" applyAlignment="1">
      <alignment horizontal="right" indent="2"/>
    </xf>
    <xf numFmtId="0" fontId="1" fillId="0" borderId="0" xfId="5" applyFont="1" applyAlignment="1">
      <alignment horizontal="right" indent="2"/>
    </xf>
    <xf numFmtId="1" fontId="1" fillId="0" borderId="0" xfId="2" applyNumberFormat="1" applyFont="1" applyBorder="1" applyAlignment="1">
      <alignment horizontal="right" indent="2"/>
    </xf>
    <xf numFmtId="1" fontId="4" fillId="0" borderId="0" xfId="5" applyNumberFormat="1" applyFont="1" applyAlignment="1">
      <alignment horizontal="right" indent="2"/>
    </xf>
    <xf numFmtId="0" fontId="4" fillId="0" borderId="0" xfId="5" applyFont="1" applyAlignment="1">
      <alignment horizontal="right" indent="2"/>
    </xf>
    <xf numFmtId="0" fontId="0" fillId="0" borderId="0" xfId="0" applyAlignment="1">
      <alignment horizontal="right" indent="2"/>
    </xf>
    <xf numFmtId="1" fontId="4" fillId="0" borderId="0" xfId="2" applyNumberFormat="1" applyFont="1" applyAlignment="1">
      <alignment horizontal="right" indent="2"/>
    </xf>
    <xf numFmtId="1" fontId="4" fillId="0" borderId="0" xfId="2" applyNumberFormat="1" applyFont="1" applyAlignment="1">
      <alignment horizontal="right" vertical="center" indent="2"/>
    </xf>
    <xf numFmtId="1" fontId="4" fillId="0" borderId="0" xfId="2" applyNumberFormat="1" applyFont="1" applyBorder="1" applyAlignment="1">
      <alignment horizontal="right" indent="2"/>
    </xf>
    <xf numFmtId="1" fontId="0" fillId="0" borderId="0" xfId="0" applyNumberFormat="1" applyAlignment="1">
      <alignment horizontal="right" indent="2"/>
    </xf>
    <xf numFmtId="0" fontId="5" fillId="0" borderId="0" xfId="5" applyFont="1" applyAlignment="1">
      <alignment horizontal="right" indent="2"/>
    </xf>
    <xf numFmtId="0" fontId="4" fillId="0" borderId="2" xfId="5" applyFont="1" applyBorder="1" applyAlignment="1">
      <alignment horizontal="right" indent="2"/>
    </xf>
    <xf numFmtId="0" fontId="4" fillId="0" borderId="0" xfId="2" applyNumberFormat="1" applyFont="1" applyAlignment="1">
      <alignment horizontal="right" indent="2"/>
    </xf>
    <xf numFmtId="0" fontId="1" fillId="0" borderId="0" xfId="4" applyFont="1" applyAlignment="1">
      <alignment horizontal="right" indent="2"/>
    </xf>
    <xf numFmtId="0" fontId="4" fillId="0" borderId="0" xfId="4" applyFont="1" applyAlignment="1">
      <alignment horizontal="right" indent="2"/>
    </xf>
    <xf numFmtId="14" fontId="3" fillId="0" borderId="0" xfId="2" applyNumberFormat="1" applyFont="1" applyAlignment="1">
      <alignment horizontal="center"/>
    </xf>
    <xf numFmtId="0" fontId="1" fillId="0" borderId="0" xfId="2" applyFont="1" applyAlignment="1">
      <alignment horizontal="right" indent="2"/>
    </xf>
    <xf numFmtId="0" fontId="10" fillId="0" borderId="0" xfId="1" applyFont="1" applyAlignment="1">
      <alignment horizontal="centerContinuous"/>
    </xf>
    <xf numFmtId="0" fontId="10" fillId="0" borderId="0" xfId="1" applyFont="1" applyAlignment="1">
      <alignment horizontal="right"/>
    </xf>
    <xf numFmtId="0" fontId="10" fillId="0" borderId="1" xfId="1" applyFont="1" applyBorder="1" applyAlignment="1">
      <alignment horizontal="centerContinuous"/>
    </xf>
    <xf numFmtId="0" fontId="10" fillId="0" borderId="1" xfId="1" applyFont="1" applyBorder="1" applyAlignment="1">
      <alignment horizontal="right"/>
    </xf>
    <xf numFmtId="0" fontId="10" fillId="0" borderId="1" xfId="1" applyFont="1" applyBorder="1"/>
    <xf numFmtId="0" fontId="10" fillId="0" borderId="1" xfId="1" applyFont="1" applyBorder="1" applyAlignment="1">
      <alignment horizontal="left"/>
    </xf>
    <xf numFmtId="0" fontId="11" fillId="0" borderId="1" xfId="1" applyFont="1" applyBorder="1" applyAlignment="1">
      <alignment horizontal="right"/>
    </xf>
    <xf numFmtId="0" fontId="1" fillId="0" borderId="1" xfId="1" applyFont="1" applyBorder="1" applyAlignment="1">
      <alignment horizontal="right"/>
    </xf>
    <xf numFmtId="0" fontId="10" fillId="0" borderId="0" xfId="1" applyFont="1" applyAlignment="1">
      <alignment horizontal="left"/>
    </xf>
    <xf numFmtId="0" fontId="11" fillId="0" borderId="0" xfId="1" applyFont="1" applyAlignment="1">
      <alignment horizontal="right"/>
    </xf>
    <xf numFmtId="0" fontId="11" fillId="0" borderId="0" xfId="1" applyFont="1" applyAlignment="1">
      <alignment horizontal="left"/>
    </xf>
    <xf numFmtId="1" fontId="10" fillId="0" borderId="0" xfId="1" applyNumberFormat="1" applyFont="1" applyAlignment="1">
      <alignment horizontal="right"/>
    </xf>
    <xf numFmtId="0" fontId="1" fillId="0" borderId="0" xfId="1" applyFont="1" applyAlignment="1">
      <alignment horizontal="right"/>
    </xf>
    <xf numFmtId="0" fontId="13" fillId="0" borderId="0" xfId="1" applyFont="1" applyAlignment="1">
      <alignment horizontal="right"/>
    </xf>
    <xf numFmtId="0" fontId="9" fillId="0" borderId="0" xfId="1" applyFont="1" applyAlignment="1">
      <alignment horizontal="centerContinuous"/>
    </xf>
    <xf numFmtId="165" fontId="9" fillId="2" borderId="0" xfId="1" applyNumberFormat="1" applyFont="1" applyFill="1" applyAlignment="1">
      <alignment horizontal="right"/>
    </xf>
    <xf numFmtId="0" fontId="9" fillId="0" borderId="0" xfId="0" applyFont="1"/>
    <xf numFmtId="0" fontId="9" fillId="0" borderId="0" xfId="1" applyFont="1" applyAlignment="1">
      <alignment horizontal="center"/>
    </xf>
    <xf numFmtId="1" fontId="9" fillId="0" borderId="0" xfId="1" applyNumberFormat="1" applyFont="1" applyAlignment="1">
      <alignment horizontal="center"/>
    </xf>
    <xf numFmtId="1" fontId="9" fillId="0" borderId="0" xfId="1" applyNumberFormat="1" applyFont="1"/>
    <xf numFmtId="0" fontId="13" fillId="0" borderId="0" xfId="1" applyFont="1" applyAlignment="1">
      <alignment horizontal="center"/>
    </xf>
    <xf numFmtId="0" fontId="10" fillId="0" borderId="0" xfId="1" applyFont="1" applyAlignment="1">
      <alignment horizontal="center"/>
    </xf>
    <xf numFmtId="0" fontId="12" fillId="0" borderId="0" xfId="1" applyFont="1" applyAlignment="1">
      <alignment horizontal="left"/>
    </xf>
    <xf numFmtId="1" fontId="9" fillId="0" borderId="0" xfId="1" applyNumberFormat="1" applyFont="1" applyProtection="1">
      <protection locked="0"/>
    </xf>
    <xf numFmtId="1" fontId="9" fillId="2" borderId="0" xfId="1" applyNumberFormat="1" applyFont="1" applyFill="1" applyAlignment="1" applyProtection="1">
      <alignment horizontal="right"/>
      <protection locked="0"/>
    </xf>
    <xf numFmtId="1" fontId="9" fillId="2" borderId="0" xfId="1" applyNumberFormat="1" applyFont="1" applyFill="1" applyAlignment="1" applyProtection="1">
      <alignment horizontal="left"/>
      <protection locked="0"/>
    </xf>
    <xf numFmtId="1" fontId="9" fillId="0" borderId="0" xfId="1" applyNumberFormat="1" applyFont="1" applyAlignment="1" applyProtection="1">
      <alignment horizontal="right"/>
      <protection locked="0"/>
    </xf>
    <xf numFmtId="1" fontId="9" fillId="0" borderId="0" xfId="1" applyNumberFormat="1" applyFont="1" applyAlignment="1" applyProtection="1">
      <alignment horizontal="left"/>
      <protection locked="0"/>
    </xf>
    <xf numFmtId="1" fontId="9" fillId="0" borderId="1" xfId="1" applyNumberFormat="1" applyFont="1" applyBorder="1"/>
    <xf numFmtId="16" fontId="9" fillId="0" borderId="0" xfId="1" applyNumberFormat="1" applyFont="1"/>
    <xf numFmtId="0" fontId="1" fillId="0" borderId="0" xfId="1" applyFont="1"/>
    <xf numFmtId="0" fontId="9" fillId="2" borderId="0" xfId="1" applyFont="1" applyFill="1" applyAlignment="1">
      <alignment horizontal="right"/>
    </xf>
    <xf numFmtId="0" fontId="9" fillId="2" borderId="0" xfId="1" applyFont="1" applyFill="1" applyAlignment="1">
      <alignment horizontal="left"/>
    </xf>
    <xf numFmtId="0" fontId="12" fillId="0" borderId="0" xfId="1" applyFont="1"/>
    <xf numFmtId="0" fontId="3" fillId="0" borderId="0" xfId="2" applyFont="1" applyAlignment="1">
      <alignment horizontal="left"/>
    </xf>
    <xf numFmtId="0" fontId="6" fillId="0" borderId="0" xfId="0" applyFont="1" applyAlignment="1">
      <alignment horizontal="center"/>
    </xf>
    <xf numFmtId="0" fontId="6" fillId="0" borderId="0" xfId="3" applyFont="1" applyAlignment="1">
      <alignment horizontal="center"/>
    </xf>
    <xf numFmtId="14" fontId="3" fillId="0" borderId="0" xfId="2" applyNumberFormat="1" applyFont="1" applyAlignment="1">
      <alignment horizontal="center"/>
    </xf>
    <xf numFmtId="0" fontId="3" fillId="0" borderId="0" xfId="2" applyFont="1" applyAlignment="1">
      <alignment horizontal="center"/>
    </xf>
    <xf numFmtId="0" fontId="3" fillId="0" borderId="0" xfId="4" applyFont="1" applyAlignment="1">
      <alignment horizontal="center"/>
    </xf>
    <xf numFmtId="0" fontId="4" fillId="0" borderId="0" xfId="5" applyFont="1" applyAlignment="1">
      <alignment horizontal="left"/>
    </xf>
    <xf numFmtId="1" fontId="13" fillId="0" borderId="0" xfId="1" applyNumberFormat="1" applyFont="1" applyAlignment="1">
      <alignment horizontal="center"/>
    </xf>
    <xf numFmtId="0" fontId="13" fillId="0" borderId="0" xfId="1" applyFont="1" applyAlignment="1">
      <alignment horizontal="center"/>
    </xf>
    <xf numFmtId="0" fontId="14" fillId="0" borderId="0" xfId="0" applyFont="1" applyAlignment="1">
      <alignment horizontal="center"/>
    </xf>
    <xf numFmtId="0" fontId="10" fillId="0" borderId="0" xfId="1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11" fillId="0" borderId="1" xfId="1" applyFont="1" applyBorder="1" applyAlignment="1">
      <alignment horizontal="center"/>
    </xf>
    <xf numFmtId="0" fontId="12" fillId="0" borderId="0" xfId="1" applyFont="1" applyAlignment="1">
      <alignment horizontal="center"/>
    </xf>
    <xf numFmtId="0" fontId="3" fillId="0" borderId="3" xfId="1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7" fillId="0" borderId="0" xfId="1" applyFont="1" applyAlignment="1">
      <alignment horizontal="center"/>
    </xf>
    <xf numFmtId="0" fontId="1" fillId="0" borderId="0" xfId="1" applyFont="1" applyAlignment="1">
      <alignment horizontal="center"/>
    </xf>
    <xf numFmtId="0" fontId="10" fillId="0" borderId="3" xfId="1" applyFont="1" applyBorder="1" applyAlignment="1">
      <alignment horizontal="center"/>
    </xf>
    <xf numFmtId="165" fontId="3" fillId="0" borderId="3" xfId="1" applyNumberFormat="1" applyFont="1" applyBorder="1" applyAlignment="1">
      <alignment horizontal="center"/>
    </xf>
    <xf numFmtId="0" fontId="18" fillId="0" borderId="0" xfId="0" applyFont="1" applyAlignment="1">
      <alignment horizontal="left" vertical="center"/>
    </xf>
  </cellXfs>
  <cellStyles count="6">
    <cellStyle name="Normal" xfId="0" builtinId="0"/>
    <cellStyle name="Normal_503ANALL" xfId="1" xr:uid="{00000000-0005-0000-0000-000001000000}"/>
    <cellStyle name="Normal_NEW503CD" xfId="2" xr:uid="{00000000-0005-0000-0000-000002000000}"/>
    <cellStyle name="Normal_NEW503CV" xfId="3" xr:uid="{00000000-0005-0000-0000-000004000000}"/>
    <cellStyle name="Normal_NEW503PB" xfId="4" xr:uid="{00000000-0005-0000-0000-000005000000}"/>
    <cellStyle name="Normal_NEW503PB (2)" xfId="5" xr:uid="{00000000-0005-0000-0000-000006000000}"/>
  </cellStyles>
  <dxfs count="3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FFFF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ndense val="0"/>
        <extend val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onnections" Target="connection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7</xdr:row>
      <xdr:rowOff>0</xdr:rowOff>
    </xdr:from>
    <xdr:to>
      <xdr:col>0</xdr:col>
      <xdr:colOff>0</xdr:colOff>
      <xdr:row>7</xdr:row>
      <xdr:rowOff>0</xdr:rowOff>
    </xdr:to>
    <xdr:pic>
      <xdr:nvPicPr>
        <xdr:cNvPr id="1826" name="Picture 1">
          <a:extLst>
            <a:ext uri="{FF2B5EF4-FFF2-40B4-BE49-F238E27FC236}">
              <a16:creationId xmlns:a16="http://schemas.microsoft.com/office/drawing/2014/main" id="{3325BE9E-AC18-4CFA-AD77-3FA93AF5F6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I1645"/>
  <sheetViews>
    <sheetView tabSelected="1" zoomScale="80" zoomScaleNormal="80" workbookViewId="0">
      <selection sqref="A1:I1"/>
    </sheetView>
  </sheetViews>
  <sheetFormatPr defaultRowHeight="13.2" x14ac:dyDescent="0.25"/>
  <cols>
    <col min="1" max="1" width="2" style="21" customWidth="1"/>
    <col min="2" max="2" width="12.88671875" style="21" customWidth="1"/>
    <col min="3" max="4" width="9.109375" style="21" customWidth="1"/>
    <col min="5" max="5" width="6.33203125" style="21" customWidth="1"/>
    <col min="6" max="6" width="34.6640625" style="21" customWidth="1"/>
    <col min="7" max="7" width="2.109375" style="21" customWidth="1"/>
    <col min="8" max="8" width="49.33203125" style="21" customWidth="1"/>
    <col min="9" max="9" width="2" style="21" customWidth="1"/>
  </cols>
  <sheetData>
    <row r="1" spans="1:9" ht="17.399999999999999" x14ac:dyDescent="0.3">
      <c r="A1" s="158"/>
      <c r="B1" s="158"/>
      <c r="C1" s="158"/>
      <c r="D1" s="158"/>
      <c r="E1" s="158"/>
      <c r="F1" s="158"/>
      <c r="G1" s="158"/>
      <c r="H1" s="158"/>
      <c r="I1" s="158"/>
    </row>
    <row r="2" spans="1:9" ht="17.399999999999999" x14ac:dyDescent="0.3">
      <c r="A2" s="158" t="s">
        <v>1259</v>
      </c>
      <c r="B2" s="158"/>
      <c r="C2" s="158"/>
      <c r="D2" s="158"/>
      <c r="E2" s="158"/>
      <c r="F2" s="158"/>
      <c r="G2" s="158"/>
      <c r="H2" s="158"/>
      <c r="I2" s="158"/>
    </row>
    <row r="3" spans="1:9" ht="17.399999999999999" x14ac:dyDescent="0.3">
      <c r="A3" s="158" t="s">
        <v>1</v>
      </c>
      <c r="B3" s="158"/>
      <c r="C3" s="158"/>
      <c r="D3" s="158"/>
      <c r="E3" s="158"/>
      <c r="F3" s="158"/>
      <c r="G3" s="158"/>
      <c r="H3" s="158"/>
      <c r="I3" s="158"/>
    </row>
    <row r="4" spans="1:9" ht="17.399999999999999" x14ac:dyDescent="0.3">
      <c r="A4" s="19"/>
      <c r="B4" s="19" t="s">
        <v>7</v>
      </c>
      <c r="C4" s="19"/>
      <c r="D4" s="19"/>
      <c r="E4" s="19"/>
      <c r="F4" s="19"/>
      <c r="G4" s="19"/>
      <c r="H4" s="19"/>
      <c r="I4" s="20"/>
    </row>
    <row r="5" spans="1:9" ht="17.399999999999999" x14ac:dyDescent="0.3">
      <c r="A5" s="19"/>
      <c r="B5" s="19" t="s">
        <v>7</v>
      </c>
      <c r="C5" s="19" t="s">
        <v>7</v>
      </c>
      <c r="D5" s="19"/>
      <c r="E5" s="19"/>
      <c r="F5" s="19"/>
      <c r="G5" s="19"/>
      <c r="H5" s="19"/>
      <c r="I5" s="20"/>
    </row>
    <row r="6" spans="1:9" ht="17.399999999999999" x14ac:dyDescent="0.3">
      <c r="A6" s="20"/>
      <c r="B6" s="19" t="s">
        <v>7</v>
      </c>
      <c r="C6" s="19" t="s">
        <v>7</v>
      </c>
      <c r="D6" s="19"/>
      <c r="E6" s="19"/>
      <c r="F6" s="19" t="s">
        <v>7</v>
      </c>
      <c r="G6" s="19"/>
      <c r="H6" s="19"/>
      <c r="I6" s="20"/>
    </row>
    <row r="7" spans="1:9" ht="17.399999999999999" x14ac:dyDescent="0.3">
      <c r="A7" s="20"/>
      <c r="B7" s="19"/>
      <c r="C7" s="19"/>
      <c r="D7" s="19"/>
      <c r="E7" s="19"/>
      <c r="F7" s="19"/>
      <c r="G7" s="19"/>
      <c r="H7" s="19"/>
      <c r="I7" s="20"/>
    </row>
    <row r="8" spans="1:9" ht="17.399999999999999" x14ac:dyDescent="0.3">
      <c r="A8" s="20"/>
      <c r="B8" s="19" t="s">
        <v>7</v>
      </c>
      <c r="C8" s="19" t="s">
        <v>7</v>
      </c>
      <c r="D8" s="19"/>
      <c r="E8" s="19"/>
      <c r="F8"/>
      <c r="G8" s="19"/>
      <c r="H8" s="19"/>
      <c r="I8" s="20"/>
    </row>
    <row r="9" spans="1:9" ht="17.399999999999999" x14ac:dyDescent="0.3">
      <c r="A9" s="20"/>
      <c r="B9" s="20"/>
      <c r="C9" s="20"/>
      <c r="D9" s="20"/>
      <c r="E9" s="20"/>
      <c r="F9" s="20"/>
      <c r="G9" s="20"/>
      <c r="H9" s="20"/>
      <c r="I9" s="20"/>
    </row>
    <row r="10" spans="1:9" ht="17.399999999999999" x14ac:dyDescent="0.3">
      <c r="A10" s="20"/>
      <c r="B10" s="20"/>
      <c r="C10" s="20"/>
      <c r="D10" s="20"/>
      <c r="E10" s="20"/>
      <c r="F10" s="20"/>
      <c r="G10" s="20"/>
      <c r="H10" s="20"/>
      <c r="I10" s="20"/>
    </row>
    <row r="11" spans="1:9" ht="17.399999999999999" x14ac:dyDescent="0.3">
      <c r="A11" s="20"/>
      <c r="B11" s="20"/>
      <c r="C11" s="20"/>
      <c r="D11" s="20"/>
      <c r="E11" s="20"/>
      <c r="F11" s="20"/>
      <c r="G11" s="20"/>
      <c r="H11" s="20" t="s">
        <v>7</v>
      </c>
      <c r="I11" s="20"/>
    </row>
    <row r="12" spans="1:9" ht="17.399999999999999" x14ac:dyDescent="0.3">
      <c r="A12" s="22"/>
      <c r="B12" s="22"/>
      <c r="C12" s="22"/>
      <c r="D12" s="22"/>
      <c r="E12" s="22"/>
      <c r="F12" s="22"/>
      <c r="G12" s="22"/>
      <c r="H12" s="22"/>
      <c r="I12" s="22"/>
    </row>
    <row r="13" spans="1:9" ht="17.399999999999999" x14ac:dyDescent="0.3">
      <c r="B13" s="22"/>
      <c r="C13" s="22"/>
      <c r="D13" s="22"/>
      <c r="E13" s="22"/>
      <c r="F13" s="22" t="s">
        <v>7</v>
      </c>
      <c r="G13" s="22"/>
      <c r="H13" s="22" t="s">
        <v>7</v>
      </c>
      <c r="I13" s="22"/>
    </row>
    <row r="14" spans="1:9" ht="17.399999999999999" x14ac:dyDescent="0.3">
      <c r="B14" s="92"/>
      <c r="C14" s="22"/>
      <c r="D14" s="22"/>
      <c r="E14" s="22"/>
      <c r="F14" s="22"/>
      <c r="G14" s="22"/>
      <c r="H14" s="22"/>
      <c r="I14" s="22"/>
    </row>
    <row r="15" spans="1:9" ht="17.399999999999999" x14ac:dyDescent="0.3">
      <c r="A15" s="20"/>
      <c r="B15" s="20"/>
      <c r="C15" s="20"/>
      <c r="D15" s="20"/>
      <c r="E15" s="20"/>
      <c r="F15" s="20"/>
      <c r="G15" s="20"/>
      <c r="H15" s="20"/>
      <c r="I15" s="20"/>
    </row>
    <row r="16" spans="1:9" ht="17.399999999999999" x14ac:dyDescent="0.3">
      <c r="A16" s="20"/>
      <c r="B16" s="20"/>
      <c r="C16" s="20"/>
      <c r="D16" s="20"/>
      <c r="E16" s="20"/>
      <c r="F16" s="20"/>
      <c r="G16" s="20"/>
      <c r="H16" s="20"/>
      <c r="I16" s="20"/>
    </row>
    <row r="17" spans="1:9" ht="17.399999999999999" x14ac:dyDescent="0.3">
      <c r="A17" s="20"/>
      <c r="B17" s="20"/>
      <c r="C17" s="20"/>
      <c r="D17" s="20"/>
      <c r="E17" s="20"/>
      <c r="F17" s="20"/>
      <c r="G17" s="20"/>
      <c r="H17" s="20"/>
      <c r="I17" s="20"/>
    </row>
    <row r="18" spans="1:9" ht="17.399999999999999" x14ac:dyDescent="0.3">
      <c r="A18" s="91" t="s">
        <v>7</v>
      </c>
      <c r="B18" s="20"/>
      <c r="C18" s="20" t="s">
        <v>776</v>
      </c>
      <c r="D18" s="20"/>
      <c r="E18" s="20"/>
      <c r="F18" s="20"/>
      <c r="G18" s="20"/>
      <c r="H18" s="20"/>
      <c r="I18" s="20"/>
    </row>
    <row r="19" spans="1:9" ht="17.399999999999999" x14ac:dyDescent="0.3">
      <c r="A19" s="157" t="s">
        <v>1753</v>
      </c>
      <c r="B19" s="157"/>
      <c r="C19" s="157"/>
      <c r="D19" s="157"/>
      <c r="E19" s="157"/>
      <c r="F19" s="157"/>
      <c r="G19" s="157"/>
      <c r="H19" s="157"/>
      <c r="I19" s="157"/>
    </row>
    <row r="20" spans="1:9" ht="17.399999999999999" x14ac:dyDescent="0.3">
      <c r="A20" s="157" t="s">
        <v>1856</v>
      </c>
      <c r="B20" s="157"/>
      <c r="C20" s="157"/>
      <c r="D20" s="157"/>
      <c r="E20" s="157"/>
      <c r="F20" s="157"/>
      <c r="G20" s="157"/>
      <c r="H20" s="157"/>
      <c r="I20" s="157"/>
    </row>
    <row r="21" spans="1:9" ht="17.399999999999999" x14ac:dyDescent="0.3">
      <c r="A21" s="20"/>
      <c r="B21" s="20"/>
      <c r="C21" s="20"/>
      <c r="D21" s="20"/>
      <c r="E21" s="20"/>
      <c r="F21" s="20"/>
      <c r="G21" s="20"/>
      <c r="H21" s="20"/>
      <c r="I21" s="20"/>
    </row>
    <row r="22" spans="1:9" ht="17.399999999999999" x14ac:dyDescent="0.3">
      <c r="A22" s="20"/>
      <c r="B22" s="20"/>
      <c r="C22" s="20"/>
      <c r="D22" s="20"/>
      <c r="E22" s="20"/>
      <c r="F22" s="20"/>
      <c r="G22" s="20"/>
      <c r="H22" s="20"/>
      <c r="I22" s="24"/>
    </row>
    <row r="23" spans="1:9" ht="17.399999999999999" x14ac:dyDescent="0.3">
      <c r="A23" s="20"/>
      <c r="B23" s="20"/>
      <c r="C23" s="20"/>
      <c r="D23" s="20"/>
      <c r="E23" s="20"/>
      <c r="F23" s="20"/>
      <c r="G23" s="20"/>
      <c r="H23" s="20"/>
      <c r="I23" s="20"/>
    </row>
    <row r="24" spans="1:9" ht="17.399999999999999" x14ac:dyDescent="0.3">
      <c r="A24" s="20"/>
      <c r="B24" s="20"/>
      <c r="C24" s="20"/>
      <c r="D24" s="20"/>
      <c r="E24" s="20"/>
      <c r="F24" s="25"/>
      <c r="G24" s="25"/>
      <c r="H24" s="25"/>
      <c r="I24" s="20"/>
    </row>
    <row r="25" spans="1:9" ht="17.399999999999999" x14ac:dyDescent="0.3">
      <c r="A25" s="20"/>
      <c r="B25" s="20" t="s">
        <v>2</v>
      </c>
      <c r="C25" s="20"/>
      <c r="D25" s="26"/>
      <c r="E25" s="26"/>
      <c r="F25" s="27" t="s">
        <v>1682</v>
      </c>
      <c r="G25" s="27"/>
      <c r="H25" s="27"/>
      <c r="I25" s="20"/>
    </row>
    <row r="26" spans="1:9" ht="18.75" customHeight="1" x14ac:dyDescent="0.3">
      <c r="A26" s="20"/>
      <c r="B26" s="20"/>
      <c r="C26" s="20"/>
      <c r="D26" s="28"/>
      <c r="E26" s="26"/>
      <c r="F26" s="29" t="s">
        <v>1752</v>
      </c>
      <c r="G26" s="30"/>
      <c r="H26" s="29" t="s">
        <v>3</v>
      </c>
      <c r="I26" s="20"/>
    </row>
    <row r="27" spans="1:9" ht="20.25" customHeight="1" x14ac:dyDescent="0.3">
      <c r="A27" s="20"/>
      <c r="B27" s="20"/>
      <c r="C27" s="20"/>
      <c r="D27" s="26"/>
      <c r="E27" s="26"/>
      <c r="F27" s="31" t="s">
        <v>1681</v>
      </c>
      <c r="G27" s="30"/>
      <c r="H27" s="31" t="s">
        <v>1681</v>
      </c>
      <c r="I27" s="20"/>
    </row>
    <row r="28" spans="1:9" ht="17.399999999999999" x14ac:dyDescent="0.3">
      <c r="A28" s="20"/>
      <c r="B28" s="20" t="s">
        <v>837</v>
      </c>
      <c r="C28" s="20" t="s">
        <v>9</v>
      </c>
      <c r="D28" s="26"/>
      <c r="E28" s="26"/>
      <c r="F28" s="32">
        <v>0</v>
      </c>
      <c r="G28" s="33"/>
      <c r="H28" s="32">
        <v>0</v>
      </c>
      <c r="I28" s="20"/>
    </row>
    <row r="29" spans="1:9" ht="17.399999999999999" x14ac:dyDescent="0.3">
      <c r="A29" s="20"/>
      <c r="B29" s="20" t="s">
        <v>838</v>
      </c>
      <c r="C29" s="20" t="s">
        <v>4</v>
      </c>
      <c r="D29" s="26"/>
      <c r="E29" s="26"/>
      <c r="F29" s="32">
        <v>0</v>
      </c>
      <c r="G29" s="34"/>
      <c r="H29" s="32">
        <v>0</v>
      </c>
      <c r="I29" s="23"/>
    </row>
    <row r="30" spans="1:9" ht="17.399999999999999" x14ac:dyDescent="0.3">
      <c r="A30" s="20"/>
      <c r="B30" s="20" t="s">
        <v>839</v>
      </c>
      <c r="C30" s="20" t="s">
        <v>35</v>
      </c>
      <c r="D30" s="26"/>
      <c r="E30" s="26"/>
      <c r="F30" s="32">
        <v>0</v>
      </c>
      <c r="G30" s="33" t="s">
        <v>7</v>
      </c>
      <c r="H30" s="32">
        <v>0</v>
      </c>
      <c r="I30" s="20"/>
    </row>
    <row r="31" spans="1:9" ht="17.399999999999999" hidden="1" x14ac:dyDescent="0.3">
      <c r="A31" s="20"/>
      <c r="B31" s="20" t="s">
        <v>840</v>
      </c>
      <c r="C31" s="20"/>
      <c r="D31" s="26"/>
      <c r="E31" s="26"/>
      <c r="F31" s="32">
        <v>0</v>
      </c>
      <c r="G31" s="33" t="s">
        <v>7</v>
      </c>
      <c r="H31" s="32">
        <v>0</v>
      </c>
      <c r="I31" s="20"/>
    </row>
    <row r="32" spans="1:9" ht="17.399999999999999" hidden="1" x14ac:dyDescent="0.3">
      <c r="A32" s="20"/>
      <c r="B32" s="20" t="s">
        <v>841</v>
      </c>
      <c r="C32" s="20"/>
      <c r="D32" s="26"/>
      <c r="E32" s="26"/>
      <c r="F32" s="32">
        <v>0</v>
      </c>
      <c r="G32" s="33" t="s">
        <v>7</v>
      </c>
      <c r="H32" s="32">
        <v>0</v>
      </c>
      <c r="I32" s="20"/>
    </row>
    <row r="33" spans="1:9" ht="15.75" customHeight="1" x14ac:dyDescent="0.3">
      <c r="A33" s="20"/>
      <c r="B33" s="20" t="s">
        <v>840</v>
      </c>
      <c r="C33" s="20" t="s">
        <v>5</v>
      </c>
      <c r="D33" s="26"/>
      <c r="E33" s="26"/>
      <c r="F33" s="32">
        <v>0</v>
      </c>
      <c r="G33" s="93" t="s">
        <v>7</v>
      </c>
      <c r="H33" s="32">
        <v>0</v>
      </c>
      <c r="I33" s="20"/>
    </row>
    <row r="34" spans="1:9" ht="19.5" customHeight="1" x14ac:dyDescent="0.3">
      <c r="A34" s="20"/>
      <c r="B34" s="20" t="s">
        <v>841</v>
      </c>
      <c r="C34" s="25" t="s">
        <v>6</v>
      </c>
      <c r="D34" s="26"/>
      <c r="E34" s="26"/>
      <c r="F34" s="32">
        <v>0</v>
      </c>
      <c r="G34" s="93"/>
      <c r="H34" s="32">
        <v>0</v>
      </c>
      <c r="I34" s="20"/>
    </row>
    <row r="35" spans="1:9" ht="17.399999999999999" x14ac:dyDescent="0.3">
      <c r="A35" s="20"/>
      <c r="B35" s="20" t="s">
        <v>842</v>
      </c>
      <c r="C35" s="20" t="s">
        <v>32</v>
      </c>
      <c r="D35" s="20"/>
      <c r="E35" s="20"/>
      <c r="F35" s="32">
        <v>0</v>
      </c>
      <c r="G35" s="33"/>
      <c r="H35" s="32">
        <v>0</v>
      </c>
      <c r="I35" s="20"/>
    </row>
    <row r="36" spans="1:9" ht="17.399999999999999" hidden="1" x14ac:dyDescent="0.3">
      <c r="A36" s="20"/>
      <c r="B36" s="20" t="s">
        <v>843</v>
      </c>
      <c r="C36" s="20" t="s">
        <v>37</v>
      </c>
      <c r="D36" s="20"/>
      <c r="E36" s="20"/>
      <c r="F36" s="32">
        <v>0</v>
      </c>
      <c r="G36" s="33"/>
      <c r="H36" s="32">
        <v>0</v>
      </c>
      <c r="I36" s="20"/>
    </row>
    <row r="37" spans="1:9" ht="17.399999999999999" x14ac:dyDescent="0.3">
      <c r="B37" s="20" t="s">
        <v>843</v>
      </c>
      <c r="C37" s="20" t="s">
        <v>33</v>
      </c>
      <c r="F37" s="32">
        <v>0</v>
      </c>
      <c r="G37" s="33"/>
      <c r="H37" s="32">
        <v>1</v>
      </c>
    </row>
    <row r="38" spans="1:9" ht="17.399999999999999" x14ac:dyDescent="0.3">
      <c r="B38" s="20" t="s">
        <v>844</v>
      </c>
      <c r="C38" s="20" t="s">
        <v>34</v>
      </c>
      <c r="F38" s="32">
        <v>0</v>
      </c>
      <c r="G38" s="33"/>
      <c r="H38" s="32">
        <v>0</v>
      </c>
    </row>
    <row r="39" spans="1:9" ht="17.399999999999999" x14ac:dyDescent="0.3">
      <c r="B39" s="20" t="s">
        <v>845</v>
      </c>
      <c r="C39" s="20" t="s">
        <v>8</v>
      </c>
      <c r="F39" s="32">
        <v>0</v>
      </c>
      <c r="G39" s="33"/>
      <c r="H39" s="32">
        <v>0</v>
      </c>
    </row>
    <row r="40" spans="1:9" ht="17.399999999999999" x14ac:dyDescent="0.3">
      <c r="B40" s="20" t="s">
        <v>846</v>
      </c>
      <c r="C40" s="20" t="s">
        <v>711</v>
      </c>
    </row>
    <row r="43" spans="1:9" x14ac:dyDescent="0.25">
      <c r="A43"/>
      <c r="B43"/>
      <c r="C43"/>
      <c r="D43"/>
      <c r="E43"/>
      <c r="F43"/>
      <c r="G43"/>
      <c r="I43"/>
    </row>
    <row r="44" spans="1:9" x14ac:dyDescent="0.25">
      <c r="A44"/>
      <c r="B44"/>
      <c r="C44"/>
      <c r="D44"/>
      <c r="E44"/>
      <c r="F44" t="s">
        <v>7</v>
      </c>
      <c r="G44"/>
      <c r="H44"/>
      <c r="I44"/>
    </row>
    <row r="45" spans="1:9" x14ac:dyDescent="0.25">
      <c r="A45"/>
      <c r="B45" t="s">
        <v>7</v>
      </c>
      <c r="C45"/>
      <c r="D45"/>
      <c r="E45"/>
      <c r="F45"/>
      <c r="G45"/>
      <c r="H45"/>
      <c r="I45"/>
    </row>
    <row r="46" spans="1:9" x14ac:dyDescent="0.25">
      <c r="A46"/>
      <c r="B46" s="71"/>
      <c r="C46" s="71"/>
      <c r="D46" s="71"/>
      <c r="E46" s="71"/>
      <c r="F46" s="71"/>
      <c r="G46"/>
      <c r="H46"/>
      <c r="I46"/>
    </row>
    <row r="47" spans="1:9" x14ac:dyDescent="0.25">
      <c r="A47"/>
      <c r="B47" s="71"/>
      <c r="C47" s="71"/>
      <c r="D47" s="71"/>
      <c r="E47" s="71"/>
      <c r="F47" s="71"/>
      <c r="G47"/>
      <c r="H47"/>
      <c r="I47"/>
    </row>
    <row r="48" spans="1:9" x14ac:dyDescent="0.25">
      <c r="A48"/>
      <c r="B48" s="99"/>
      <c r="C48"/>
      <c r="D48"/>
      <c r="E48"/>
      <c r="F48"/>
      <c r="G48"/>
      <c r="H48"/>
      <c r="I48"/>
    </row>
    <row r="49" customFormat="1" x14ac:dyDescent="0.25"/>
    <row r="50" customFormat="1" x14ac:dyDescent="0.25"/>
    <row r="51" customFormat="1" x14ac:dyDescent="0.25"/>
    <row r="52" customFormat="1" x14ac:dyDescent="0.25"/>
    <row r="53" customFormat="1" x14ac:dyDescent="0.25"/>
    <row r="54" customFormat="1" x14ac:dyDescent="0.25"/>
    <row r="55" customFormat="1" x14ac:dyDescent="0.25"/>
    <row r="56" customFormat="1" x14ac:dyDescent="0.25"/>
    <row r="57" customFormat="1" x14ac:dyDescent="0.25"/>
    <row r="58" customFormat="1" x14ac:dyDescent="0.25"/>
    <row r="59" customFormat="1" x14ac:dyDescent="0.25"/>
    <row r="60" customFormat="1" x14ac:dyDescent="0.25"/>
    <row r="61" customFormat="1" x14ac:dyDescent="0.25"/>
    <row r="62" customFormat="1" x14ac:dyDescent="0.25"/>
    <row r="63" customFormat="1" x14ac:dyDescent="0.25"/>
    <row r="64" customFormat="1" x14ac:dyDescent="0.25"/>
    <row r="65" customFormat="1" x14ac:dyDescent="0.25"/>
    <row r="66" customFormat="1" x14ac:dyDescent="0.25"/>
    <row r="67" customFormat="1" x14ac:dyDescent="0.25"/>
    <row r="68" customFormat="1" x14ac:dyDescent="0.25"/>
    <row r="69" customFormat="1" x14ac:dyDescent="0.25"/>
    <row r="70" customFormat="1" x14ac:dyDescent="0.25"/>
    <row r="71" customFormat="1" x14ac:dyDescent="0.25"/>
    <row r="72" customFormat="1" x14ac:dyDescent="0.25"/>
    <row r="73" customFormat="1" x14ac:dyDescent="0.25"/>
    <row r="74" customFormat="1" x14ac:dyDescent="0.25"/>
    <row r="75" customFormat="1" x14ac:dyDescent="0.25"/>
    <row r="76" customFormat="1" x14ac:dyDescent="0.25"/>
    <row r="77" customFormat="1" x14ac:dyDescent="0.25"/>
    <row r="78" customFormat="1" x14ac:dyDescent="0.25"/>
    <row r="79" customFormat="1" x14ac:dyDescent="0.25"/>
    <row r="80" customFormat="1" x14ac:dyDescent="0.25"/>
    <row r="81" customFormat="1" x14ac:dyDescent="0.25"/>
    <row r="82" customFormat="1" x14ac:dyDescent="0.25"/>
    <row r="83" customFormat="1" x14ac:dyDescent="0.25"/>
    <row r="84" customFormat="1" x14ac:dyDescent="0.25"/>
    <row r="85" customFormat="1" x14ac:dyDescent="0.25"/>
    <row r="86" customFormat="1" x14ac:dyDescent="0.25"/>
    <row r="87" customFormat="1" x14ac:dyDescent="0.25"/>
    <row r="88" customFormat="1" x14ac:dyDescent="0.25"/>
    <row r="89" customFormat="1" x14ac:dyDescent="0.25"/>
    <row r="90" customFormat="1" x14ac:dyDescent="0.25"/>
    <row r="91" customFormat="1" x14ac:dyDescent="0.25"/>
    <row r="92" customFormat="1" x14ac:dyDescent="0.25"/>
    <row r="93" customFormat="1" x14ac:dyDescent="0.25"/>
    <row r="94" customFormat="1" x14ac:dyDescent="0.25"/>
    <row r="95" customFormat="1" x14ac:dyDescent="0.25"/>
    <row r="96" customFormat="1" x14ac:dyDescent="0.25"/>
    <row r="97" customFormat="1" x14ac:dyDescent="0.25"/>
    <row r="98" customFormat="1" x14ac:dyDescent="0.25"/>
    <row r="99" customFormat="1" x14ac:dyDescent="0.25"/>
    <row r="100" customFormat="1" x14ac:dyDescent="0.25"/>
    <row r="101" customFormat="1" x14ac:dyDescent="0.25"/>
    <row r="102" customFormat="1" x14ac:dyDescent="0.25"/>
    <row r="103" customFormat="1" x14ac:dyDescent="0.25"/>
    <row r="104" customFormat="1" x14ac:dyDescent="0.25"/>
    <row r="105" customFormat="1" x14ac:dyDescent="0.25"/>
    <row r="106" customFormat="1" x14ac:dyDescent="0.25"/>
    <row r="107" customFormat="1" x14ac:dyDescent="0.25"/>
    <row r="108" customFormat="1" x14ac:dyDescent="0.25"/>
    <row r="109" customFormat="1" x14ac:dyDescent="0.25"/>
    <row r="110" customFormat="1" x14ac:dyDescent="0.25"/>
    <row r="111" customFormat="1" x14ac:dyDescent="0.25"/>
    <row r="112" customFormat="1" x14ac:dyDescent="0.25"/>
    <row r="113" customFormat="1" x14ac:dyDescent="0.25"/>
    <row r="114" customFormat="1" x14ac:dyDescent="0.25"/>
    <row r="115" customFormat="1" x14ac:dyDescent="0.25"/>
    <row r="116" customFormat="1" x14ac:dyDescent="0.25"/>
    <row r="117" customFormat="1" x14ac:dyDescent="0.25"/>
    <row r="118" customFormat="1" x14ac:dyDescent="0.25"/>
    <row r="119" customFormat="1" x14ac:dyDescent="0.25"/>
    <row r="120" customFormat="1" x14ac:dyDescent="0.25"/>
    <row r="121" customFormat="1" x14ac:dyDescent="0.25"/>
    <row r="122" customFormat="1" x14ac:dyDescent="0.25"/>
    <row r="123" customFormat="1" x14ac:dyDescent="0.25"/>
    <row r="124" customFormat="1" x14ac:dyDescent="0.25"/>
    <row r="125" customFormat="1" x14ac:dyDescent="0.25"/>
    <row r="126" customFormat="1" x14ac:dyDescent="0.25"/>
    <row r="127" customFormat="1" x14ac:dyDescent="0.25"/>
    <row r="128" customFormat="1" x14ac:dyDescent="0.25"/>
    <row r="129" customFormat="1" x14ac:dyDescent="0.25"/>
    <row r="130" customFormat="1" x14ac:dyDescent="0.25"/>
    <row r="131" customFormat="1" x14ac:dyDescent="0.25"/>
    <row r="132" customFormat="1" x14ac:dyDescent="0.25"/>
    <row r="133" customFormat="1" x14ac:dyDescent="0.25"/>
    <row r="134" customFormat="1" x14ac:dyDescent="0.25"/>
    <row r="135" customFormat="1" x14ac:dyDescent="0.25"/>
    <row r="136" customFormat="1" x14ac:dyDescent="0.25"/>
    <row r="137" customFormat="1" x14ac:dyDescent="0.25"/>
    <row r="138" customFormat="1" x14ac:dyDescent="0.25"/>
    <row r="139" customFormat="1" x14ac:dyDescent="0.25"/>
    <row r="140" customFormat="1" x14ac:dyDescent="0.25"/>
    <row r="141" customFormat="1" x14ac:dyDescent="0.25"/>
    <row r="142" customFormat="1" x14ac:dyDescent="0.25"/>
    <row r="143" customFormat="1" x14ac:dyDescent="0.25"/>
    <row r="144" customFormat="1" x14ac:dyDescent="0.25"/>
    <row r="145" customFormat="1" x14ac:dyDescent="0.25"/>
    <row r="146" customFormat="1" x14ac:dyDescent="0.25"/>
    <row r="147" customFormat="1" x14ac:dyDescent="0.25"/>
    <row r="148" customFormat="1" x14ac:dyDescent="0.25"/>
    <row r="149" customFormat="1" x14ac:dyDescent="0.25"/>
    <row r="150" customFormat="1" x14ac:dyDescent="0.25"/>
    <row r="151" customFormat="1" x14ac:dyDescent="0.25"/>
    <row r="152" customFormat="1" x14ac:dyDescent="0.25"/>
    <row r="153" customFormat="1" x14ac:dyDescent="0.25"/>
    <row r="154" customFormat="1" x14ac:dyDescent="0.25"/>
    <row r="155" customFormat="1" x14ac:dyDescent="0.25"/>
    <row r="156" customFormat="1" x14ac:dyDescent="0.25"/>
    <row r="157" customFormat="1" x14ac:dyDescent="0.25"/>
    <row r="158" customFormat="1" x14ac:dyDescent="0.25"/>
    <row r="159" customFormat="1" x14ac:dyDescent="0.25"/>
    <row r="160" customFormat="1" x14ac:dyDescent="0.25"/>
    <row r="161" customFormat="1" x14ac:dyDescent="0.25"/>
    <row r="162" customFormat="1" x14ac:dyDescent="0.25"/>
    <row r="163" customFormat="1" x14ac:dyDescent="0.25"/>
    <row r="164" customFormat="1" x14ac:dyDescent="0.25"/>
    <row r="165" customFormat="1" x14ac:dyDescent="0.25"/>
    <row r="166" customFormat="1" x14ac:dyDescent="0.25"/>
    <row r="167" customFormat="1" x14ac:dyDescent="0.25"/>
    <row r="168" customFormat="1" x14ac:dyDescent="0.25"/>
    <row r="169" customFormat="1" x14ac:dyDescent="0.25"/>
    <row r="170" customFormat="1" x14ac:dyDescent="0.25"/>
    <row r="171" customFormat="1" x14ac:dyDescent="0.25"/>
    <row r="172" customFormat="1" x14ac:dyDescent="0.25"/>
    <row r="173" customFormat="1" x14ac:dyDescent="0.25"/>
    <row r="174" customFormat="1" x14ac:dyDescent="0.25"/>
    <row r="175" customFormat="1" x14ac:dyDescent="0.25"/>
    <row r="176" customFormat="1" x14ac:dyDescent="0.25"/>
    <row r="177" customFormat="1" x14ac:dyDescent="0.25"/>
    <row r="178" customFormat="1" x14ac:dyDescent="0.25"/>
    <row r="179" customFormat="1" x14ac:dyDescent="0.25"/>
    <row r="180" customFormat="1" x14ac:dyDescent="0.25"/>
    <row r="181" customFormat="1" x14ac:dyDescent="0.25"/>
    <row r="182" customFormat="1" x14ac:dyDescent="0.25"/>
    <row r="183" customFormat="1" x14ac:dyDescent="0.25"/>
    <row r="184" customFormat="1" x14ac:dyDescent="0.25"/>
    <row r="185" customFormat="1" x14ac:dyDescent="0.25"/>
    <row r="186" customFormat="1" x14ac:dyDescent="0.25"/>
    <row r="187" customFormat="1" x14ac:dyDescent="0.25"/>
    <row r="188" customFormat="1" x14ac:dyDescent="0.25"/>
    <row r="189" customFormat="1" x14ac:dyDescent="0.25"/>
    <row r="190" customFormat="1" x14ac:dyDescent="0.25"/>
    <row r="191" customFormat="1" x14ac:dyDescent="0.25"/>
    <row r="192" customFormat="1" x14ac:dyDescent="0.25"/>
    <row r="193" customFormat="1" x14ac:dyDescent="0.25"/>
    <row r="194" customFormat="1" x14ac:dyDescent="0.25"/>
    <row r="195" customFormat="1" x14ac:dyDescent="0.25"/>
    <row r="196" customFormat="1" x14ac:dyDescent="0.25"/>
    <row r="197" customFormat="1" x14ac:dyDescent="0.25"/>
    <row r="198" customFormat="1" x14ac:dyDescent="0.25"/>
    <row r="199" customFormat="1" x14ac:dyDescent="0.25"/>
    <row r="200" customFormat="1" x14ac:dyDescent="0.25"/>
    <row r="201" customFormat="1" x14ac:dyDescent="0.25"/>
    <row r="202" customFormat="1" x14ac:dyDescent="0.25"/>
    <row r="203" customFormat="1" x14ac:dyDescent="0.25"/>
    <row r="204" customFormat="1" x14ac:dyDescent="0.25"/>
    <row r="205" customFormat="1" x14ac:dyDescent="0.25"/>
    <row r="206" customFormat="1" x14ac:dyDescent="0.25"/>
    <row r="207" customFormat="1" x14ac:dyDescent="0.25"/>
    <row r="208" customFormat="1" x14ac:dyDescent="0.25"/>
    <row r="209" customFormat="1" x14ac:dyDescent="0.25"/>
    <row r="210" customFormat="1" x14ac:dyDescent="0.25"/>
    <row r="211" customFormat="1" x14ac:dyDescent="0.25"/>
    <row r="212" customFormat="1" x14ac:dyDescent="0.25"/>
    <row r="213" customFormat="1" x14ac:dyDescent="0.25"/>
    <row r="214" customFormat="1" x14ac:dyDescent="0.25"/>
    <row r="215" customFormat="1" x14ac:dyDescent="0.25"/>
    <row r="216" customFormat="1" x14ac:dyDescent="0.25"/>
    <row r="217" customFormat="1" x14ac:dyDescent="0.25"/>
    <row r="218" customFormat="1" x14ac:dyDescent="0.25"/>
    <row r="219" customFormat="1" x14ac:dyDescent="0.25"/>
    <row r="220" customFormat="1" x14ac:dyDescent="0.25"/>
    <row r="221" customFormat="1" x14ac:dyDescent="0.25"/>
    <row r="222" customFormat="1" x14ac:dyDescent="0.25"/>
    <row r="223" customFormat="1" x14ac:dyDescent="0.25"/>
    <row r="224" customFormat="1" x14ac:dyDescent="0.25"/>
    <row r="225" customFormat="1" x14ac:dyDescent="0.25"/>
    <row r="226" customFormat="1" x14ac:dyDescent="0.25"/>
    <row r="227" customFormat="1" x14ac:dyDescent="0.25"/>
    <row r="228" customFormat="1" x14ac:dyDescent="0.25"/>
    <row r="229" customFormat="1" x14ac:dyDescent="0.25"/>
    <row r="230" customFormat="1" x14ac:dyDescent="0.25"/>
    <row r="231" customFormat="1" x14ac:dyDescent="0.25"/>
    <row r="232" customFormat="1" x14ac:dyDescent="0.25"/>
    <row r="233" customFormat="1" x14ac:dyDescent="0.25"/>
    <row r="234" customFormat="1" x14ac:dyDescent="0.25"/>
    <row r="235" customFormat="1" x14ac:dyDescent="0.25"/>
    <row r="236" customFormat="1" x14ac:dyDescent="0.25"/>
    <row r="237" customFormat="1" x14ac:dyDescent="0.25"/>
    <row r="238" customFormat="1" x14ac:dyDescent="0.25"/>
    <row r="239" customFormat="1" x14ac:dyDescent="0.25"/>
    <row r="240" customFormat="1" x14ac:dyDescent="0.25"/>
    <row r="241" customFormat="1" x14ac:dyDescent="0.25"/>
    <row r="242" customFormat="1" x14ac:dyDescent="0.25"/>
    <row r="243" customFormat="1" x14ac:dyDescent="0.25"/>
    <row r="244" customFormat="1" x14ac:dyDescent="0.25"/>
    <row r="245" customFormat="1" x14ac:dyDescent="0.25"/>
    <row r="246" customFormat="1" x14ac:dyDescent="0.25"/>
    <row r="247" customFormat="1" x14ac:dyDescent="0.25"/>
    <row r="248" customFormat="1" x14ac:dyDescent="0.25"/>
    <row r="249" customFormat="1" x14ac:dyDescent="0.25"/>
    <row r="250" customFormat="1" x14ac:dyDescent="0.25"/>
    <row r="251" customFormat="1" x14ac:dyDescent="0.25"/>
    <row r="252" customFormat="1" x14ac:dyDescent="0.25"/>
    <row r="253" customFormat="1" x14ac:dyDescent="0.25"/>
    <row r="254" customFormat="1" x14ac:dyDescent="0.25"/>
    <row r="255" customFormat="1" x14ac:dyDescent="0.25"/>
    <row r="256" customFormat="1" x14ac:dyDescent="0.25"/>
    <row r="257" customFormat="1" x14ac:dyDescent="0.25"/>
    <row r="258" customFormat="1" x14ac:dyDescent="0.25"/>
    <row r="259" customFormat="1" x14ac:dyDescent="0.25"/>
    <row r="260" customFormat="1" x14ac:dyDescent="0.25"/>
    <row r="261" customFormat="1" x14ac:dyDescent="0.25"/>
    <row r="262" customFormat="1" x14ac:dyDescent="0.25"/>
    <row r="263" customFormat="1" x14ac:dyDescent="0.25"/>
    <row r="264" customFormat="1" x14ac:dyDescent="0.25"/>
    <row r="265" customFormat="1" x14ac:dyDescent="0.25"/>
    <row r="266" customFormat="1" x14ac:dyDescent="0.25"/>
    <row r="267" customFormat="1" x14ac:dyDescent="0.25"/>
    <row r="268" customFormat="1" x14ac:dyDescent="0.25"/>
    <row r="269" customFormat="1" x14ac:dyDescent="0.25"/>
    <row r="270" customFormat="1" x14ac:dyDescent="0.25"/>
    <row r="271" customFormat="1" x14ac:dyDescent="0.25"/>
    <row r="272" customFormat="1" x14ac:dyDescent="0.25"/>
    <row r="273" customFormat="1" x14ac:dyDescent="0.25"/>
    <row r="274" customFormat="1" x14ac:dyDescent="0.25"/>
    <row r="275" customFormat="1" x14ac:dyDescent="0.25"/>
    <row r="276" customFormat="1" x14ac:dyDescent="0.25"/>
    <row r="277" customFormat="1" x14ac:dyDescent="0.25"/>
    <row r="278" customFormat="1" x14ac:dyDescent="0.25"/>
    <row r="279" customFormat="1" x14ac:dyDescent="0.25"/>
    <row r="280" customFormat="1" x14ac:dyDescent="0.25"/>
    <row r="281" customFormat="1" x14ac:dyDescent="0.25"/>
    <row r="282" customFormat="1" x14ac:dyDescent="0.25"/>
    <row r="283" customFormat="1" x14ac:dyDescent="0.25"/>
    <row r="284" customFormat="1" x14ac:dyDescent="0.25"/>
    <row r="285" customFormat="1" x14ac:dyDescent="0.25"/>
    <row r="286" customFormat="1" x14ac:dyDescent="0.25"/>
    <row r="287" customFormat="1" x14ac:dyDescent="0.25"/>
    <row r="288" customFormat="1" x14ac:dyDescent="0.25"/>
    <row r="289" customFormat="1" x14ac:dyDescent="0.25"/>
    <row r="290" customFormat="1" x14ac:dyDescent="0.25"/>
    <row r="291" customFormat="1" x14ac:dyDescent="0.25"/>
    <row r="292" customFormat="1" x14ac:dyDescent="0.25"/>
    <row r="293" customFormat="1" x14ac:dyDescent="0.25"/>
    <row r="294" customFormat="1" x14ac:dyDescent="0.25"/>
    <row r="295" customFormat="1" x14ac:dyDescent="0.25"/>
    <row r="296" customFormat="1" x14ac:dyDescent="0.25"/>
    <row r="297" customFormat="1" x14ac:dyDescent="0.25"/>
    <row r="298" customFormat="1" x14ac:dyDescent="0.25"/>
    <row r="299" customFormat="1" x14ac:dyDescent="0.25"/>
    <row r="300" customFormat="1" x14ac:dyDescent="0.25"/>
    <row r="301" customFormat="1" x14ac:dyDescent="0.25"/>
    <row r="302" customFormat="1" x14ac:dyDescent="0.25"/>
    <row r="303" customFormat="1" x14ac:dyDescent="0.25"/>
    <row r="304" customFormat="1" x14ac:dyDescent="0.25"/>
    <row r="305" customFormat="1" x14ac:dyDescent="0.25"/>
    <row r="306" customFormat="1" x14ac:dyDescent="0.25"/>
    <row r="307" customFormat="1" x14ac:dyDescent="0.25"/>
    <row r="308" customFormat="1" x14ac:dyDescent="0.25"/>
    <row r="309" customFormat="1" x14ac:dyDescent="0.25"/>
    <row r="310" customFormat="1" x14ac:dyDescent="0.25"/>
    <row r="311" customFormat="1" x14ac:dyDescent="0.25"/>
    <row r="312" customFormat="1" x14ac:dyDescent="0.25"/>
    <row r="313" customFormat="1" x14ac:dyDescent="0.25"/>
    <row r="314" customFormat="1" x14ac:dyDescent="0.25"/>
    <row r="315" customFormat="1" x14ac:dyDescent="0.25"/>
    <row r="316" customFormat="1" x14ac:dyDescent="0.25"/>
    <row r="317" customFormat="1" x14ac:dyDescent="0.25"/>
    <row r="318" customFormat="1" x14ac:dyDescent="0.25"/>
    <row r="319" customFormat="1" x14ac:dyDescent="0.25"/>
    <row r="320" customFormat="1" x14ac:dyDescent="0.25"/>
    <row r="321" customFormat="1" x14ac:dyDescent="0.25"/>
    <row r="322" customFormat="1" x14ac:dyDescent="0.25"/>
    <row r="323" customFormat="1" x14ac:dyDescent="0.25"/>
    <row r="324" customFormat="1" x14ac:dyDescent="0.25"/>
    <row r="325" customFormat="1" x14ac:dyDescent="0.25"/>
    <row r="326" customFormat="1" x14ac:dyDescent="0.25"/>
    <row r="327" customFormat="1" x14ac:dyDescent="0.25"/>
    <row r="328" customFormat="1" x14ac:dyDescent="0.25"/>
    <row r="329" customFormat="1" x14ac:dyDescent="0.25"/>
    <row r="330" customFormat="1" x14ac:dyDescent="0.25"/>
    <row r="331" customFormat="1" x14ac:dyDescent="0.25"/>
    <row r="332" customFormat="1" x14ac:dyDescent="0.25"/>
    <row r="333" customFormat="1" x14ac:dyDescent="0.25"/>
    <row r="334" customFormat="1" x14ac:dyDescent="0.25"/>
    <row r="335" customFormat="1" x14ac:dyDescent="0.25"/>
    <row r="336" customFormat="1" x14ac:dyDescent="0.25"/>
    <row r="337" customFormat="1" x14ac:dyDescent="0.25"/>
    <row r="338" customFormat="1" x14ac:dyDescent="0.25"/>
    <row r="339" customFormat="1" x14ac:dyDescent="0.25"/>
    <row r="340" customFormat="1" x14ac:dyDescent="0.25"/>
    <row r="341" customFormat="1" x14ac:dyDescent="0.25"/>
    <row r="342" customFormat="1" x14ac:dyDescent="0.25"/>
    <row r="343" customFormat="1" x14ac:dyDescent="0.25"/>
    <row r="344" customFormat="1" x14ac:dyDescent="0.25"/>
    <row r="345" customFormat="1" x14ac:dyDescent="0.25"/>
    <row r="346" customFormat="1" x14ac:dyDescent="0.25"/>
    <row r="347" customFormat="1" x14ac:dyDescent="0.25"/>
    <row r="348" customFormat="1" x14ac:dyDescent="0.25"/>
    <row r="349" customFormat="1" x14ac:dyDescent="0.25"/>
    <row r="350" customFormat="1" x14ac:dyDescent="0.25"/>
    <row r="351" customFormat="1" x14ac:dyDescent="0.25"/>
    <row r="352" customFormat="1" x14ac:dyDescent="0.25"/>
    <row r="353" customFormat="1" x14ac:dyDescent="0.25"/>
    <row r="354" customFormat="1" x14ac:dyDescent="0.25"/>
    <row r="355" customFormat="1" x14ac:dyDescent="0.25"/>
    <row r="356" customFormat="1" x14ac:dyDescent="0.25"/>
    <row r="357" customFormat="1" x14ac:dyDescent="0.25"/>
    <row r="358" customFormat="1" x14ac:dyDescent="0.25"/>
    <row r="359" customFormat="1" x14ac:dyDescent="0.25"/>
    <row r="360" customFormat="1" x14ac:dyDescent="0.25"/>
    <row r="361" customFormat="1" x14ac:dyDescent="0.25"/>
    <row r="362" customFormat="1" x14ac:dyDescent="0.25"/>
    <row r="363" customFormat="1" x14ac:dyDescent="0.25"/>
    <row r="364" customFormat="1" x14ac:dyDescent="0.25"/>
    <row r="365" customFormat="1" x14ac:dyDescent="0.25"/>
    <row r="366" customFormat="1" x14ac:dyDescent="0.25"/>
    <row r="367" customFormat="1" x14ac:dyDescent="0.25"/>
    <row r="368" customFormat="1" x14ac:dyDescent="0.25"/>
    <row r="369" customFormat="1" x14ac:dyDescent="0.25"/>
    <row r="370" customFormat="1" x14ac:dyDescent="0.25"/>
    <row r="371" customFormat="1" x14ac:dyDescent="0.25"/>
    <row r="372" customFormat="1" x14ac:dyDescent="0.25"/>
    <row r="373" customFormat="1" x14ac:dyDescent="0.25"/>
    <row r="374" customFormat="1" x14ac:dyDescent="0.25"/>
    <row r="375" customFormat="1" x14ac:dyDescent="0.25"/>
    <row r="376" customFormat="1" x14ac:dyDescent="0.25"/>
    <row r="377" customFormat="1" x14ac:dyDescent="0.25"/>
    <row r="378" customFormat="1" x14ac:dyDescent="0.25"/>
    <row r="379" customFormat="1" x14ac:dyDescent="0.25"/>
    <row r="380" customFormat="1" x14ac:dyDescent="0.25"/>
    <row r="381" customFormat="1" x14ac:dyDescent="0.25"/>
    <row r="382" customFormat="1" x14ac:dyDescent="0.25"/>
    <row r="383" customFormat="1" x14ac:dyDescent="0.25"/>
    <row r="384" customFormat="1" x14ac:dyDescent="0.25"/>
    <row r="385" customFormat="1" x14ac:dyDescent="0.25"/>
    <row r="386" customFormat="1" x14ac:dyDescent="0.25"/>
    <row r="387" customFormat="1" x14ac:dyDescent="0.25"/>
    <row r="388" customFormat="1" x14ac:dyDescent="0.25"/>
    <row r="389" customFormat="1" x14ac:dyDescent="0.25"/>
    <row r="390" customFormat="1" x14ac:dyDescent="0.25"/>
    <row r="391" customFormat="1" x14ac:dyDescent="0.25"/>
    <row r="392" customFormat="1" x14ac:dyDescent="0.25"/>
    <row r="393" customFormat="1" x14ac:dyDescent="0.25"/>
    <row r="394" customFormat="1" x14ac:dyDescent="0.25"/>
    <row r="395" customFormat="1" x14ac:dyDescent="0.25"/>
    <row r="396" customFormat="1" x14ac:dyDescent="0.25"/>
    <row r="397" customFormat="1" x14ac:dyDescent="0.25"/>
    <row r="398" customFormat="1" x14ac:dyDescent="0.25"/>
    <row r="399" customFormat="1" x14ac:dyDescent="0.25"/>
    <row r="400" customFormat="1" x14ac:dyDescent="0.25"/>
    <row r="401" customFormat="1" x14ac:dyDescent="0.25"/>
    <row r="402" customFormat="1" x14ac:dyDescent="0.25"/>
    <row r="403" customFormat="1" x14ac:dyDescent="0.25"/>
    <row r="404" customFormat="1" x14ac:dyDescent="0.25"/>
    <row r="405" customFormat="1" x14ac:dyDescent="0.25"/>
    <row r="406" customFormat="1" x14ac:dyDescent="0.25"/>
    <row r="407" customFormat="1" x14ac:dyDescent="0.25"/>
    <row r="408" customFormat="1" x14ac:dyDescent="0.25"/>
    <row r="409" customFormat="1" x14ac:dyDescent="0.25"/>
    <row r="410" customFormat="1" x14ac:dyDescent="0.25"/>
    <row r="411" customFormat="1" x14ac:dyDescent="0.25"/>
    <row r="412" customFormat="1" x14ac:dyDescent="0.25"/>
    <row r="413" customFormat="1" x14ac:dyDescent="0.25"/>
    <row r="414" customFormat="1" x14ac:dyDescent="0.25"/>
    <row r="415" customFormat="1" x14ac:dyDescent="0.25"/>
    <row r="416" customFormat="1" x14ac:dyDescent="0.25"/>
    <row r="417" customFormat="1" x14ac:dyDescent="0.25"/>
    <row r="418" customFormat="1" x14ac:dyDescent="0.25"/>
    <row r="419" customFormat="1" x14ac:dyDescent="0.25"/>
    <row r="420" customFormat="1" x14ac:dyDescent="0.25"/>
    <row r="421" customFormat="1" x14ac:dyDescent="0.25"/>
    <row r="422" customFormat="1" x14ac:dyDescent="0.25"/>
    <row r="423" customFormat="1" x14ac:dyDescent="0.25"/>
    <row r="424" customFormat="1" x14ac:dyDescent="0.25"/>
    <row r="425" customFormat="1" x14ac:dyDescent="0.25"/>
    <row r="426" customFormat="1" x14ac:dyDescent="0.25"/>
    <row r="427" customFormat="1" x14ac:dyDescent="0.25"/>
    <row r="428" customFormat="1" x14ac:dyDescent="0.25"/>
    <row r="429" customFormat="1" x14ac:dyDescent="0.25"/>
    <row r="430" customFormat="1" x14ac:dyDescent="0.25"/>
    <row r="431" customFormat="1" x14ac:dyDescent="0.25"/>
    <row r="432" customFormat="1" x14ac:dyDescent="0.25"/>
    <row r="433" customFormat="1" x14ac:dyDescent="0.25"/>
    <row r="434" customFormat="1" x14ac:dyDescent="0.25"/>
    <row r="435" customFormat="1" x14ac:dyDescent="0.25"/>
    <row r="436" customFormat="1" x14ac:dyDescent="0.25"/>
    <row r="437" customFormat="1" x14ac:dyDescent="0.25"/>
    <row r="438" customFormat="1" x14ac:dyDescent="0.25"/>
    <row r="439" customFormat="1" x14ac:dyDescent="0.25"/>
    <row r="440" customFormat="1" x14ac:dyDescent="0.25"/>
    <row r="441" customFormat="1" x14ac:dyDescent="0.25"/>
    <row r="442" customFormat="1" x14ac:dyDescent="0.25"/>
    <row r="443" customFormat="1" x14ac:dyDescent="0.25"/>
    <row r="444" customFormat="1" x14ac:dyDescent="0.25"/>
    <row r="445" customFormat="1" x14ac:dyDescent="0.25"/>
    <row r="446" customFormat="1" x14ac:dyDescent="0.25"/>
    <row r="447" customFormat="1" x14ac:dyDescent="0.25"/>
    <row r="448" customFormat="1" x14ac:dyDescent="0.25"/>
    <row r="449" customFormat="1" x14ac:dyDescent="0.25"/>
    <row r="450" customFormat="1" x14ac:dyDescent="0.25"/>
    <row r="451" customFormat="1" x14ac:dyDescent="0.25"/>
    <row r="452" customFormat="1" x14ac:dyDescent="0.25"/>
    <row r="453" customFormat="1" x14ac:dyDescent="0.25"/>
    <row r="454" customFormat="1" x14ac:dyDescent="0.25"/>
    <row r="455" customFormat="1" x14ac:dyDescent="0.25"/>
    <row r="456" customFormat="1" x14ac:dyDescent="0.25"/>
    <row r="457" customFormat="1" x14ac:dyDescent="0.25"/>
    <row r="458" customFormat="1" x14ac:dyDescent="0.25"/>
    <row r="459" customFormat="1" x14ac:dyDescent="0.25"/>
    <row r="460" customFormat="1" x14ac:dyDescent="0.25"/>
    <row r="461" customFormat="1" x14ac:dyDescent="0.25"/>
    <row r="462" customFormat="1" x14ac:dyDescent="0.25"/>
    <row r="463" customFormat="1" x14ac:dyDescent="0.25"/>
    <row r="464" customFormat="1" x14ac:dyDescent="0.25"/>
    <row r="465" customFormat="1" x14ac:dyDescent="0.25"/>
    <row r="466" customFormat="1" x14ac:dyDescent="0.25"/>
    <row r="467" customFormat="1" x14ac:dyDescent="0.25"/>
    <row r="468" customFormat="1" x14ac:dyDescent="0.25"/>
    <row r="469" customFormat="1" x14ac:dyDescent="0.25"/>
    <row r="470" customFormat="1" x14ac:dyDescent="0.25"/>
    <row r="471" customFormat="1" x14ac:dyDescent="0.25"/>
    <row r="472" customFormat="1" x14ac:dyDescent="0.25"/>
    <row r="473" customFormat="1" x14ac:dyDescent="0.25"/>
    <row r="474" customFormat="1" x14ac:dyDescent="0.25"/>
    <row r="475" customFormat="1" x14ac:dyDescent="0.25"/>
    <row r="476" customFormat="1" x14ac:dyDescent="0.25"/>
    <row r="477" customFormat="1" x14ac:dyDescent="0.25"/>
    <row r="478" customFormat="1" x14ac:dyDescent="0.25"/>
    <row r="479" customFormat="1" x14ac:dyDescent="0.25"/>
    <row r="480" customFormat="1" x14ac:dyDescent="0.25"/>
    <row r="481" customFormat="1" x14ac:dyDescent="0.25"/>
    <row r="482" customFormat="1" x14ac:dyDescent="0.25"/>
    <row r="483" customFormat="1" x14ac:dyDescent="0.25"/>
    <row r="484" customFormat="1" x14ac:dyDescent="0.25"/>
    <row r="485" customFormat="1" x14ac:dyDescent="0.25"/>
    <row r="486" customFormat="1" x14ac:dyDescent="0.25"/>
    <row r="487" customFormat="1" x14ac:dyDescent="0.25"/>
    <row r="488" customFormat="1" x14ac:dyDescent="0.25"/>
    <row r="489" customFormat="1" x14ac:dyDescent="0.25"/>
    <row r="490" customFormat="1" x14ac:dyDescent="0.25"/>
    <row r="491" customFormat="1" x14ac:dyDescent="0.25"/>
    <row r="492" customFormat="1" x14ac:dyDescent="0.25"/>
    <row r="493" customFormat="1" x14ac:dyDescent="0.25"/>
    <row r="494" customFormat="1" x14ac:dyDescent="0.25"/>
    <row r="495" customFormat="1" x14ac:dyDescent="0.25"/>
    <row r="496" customFormat="1" x14ac:dyDescent="0.25"/>
    <row r="497" customFormat="1" x14ac:dyDescent="0.25"/>
    <row r="498" customFormat="1" x14ac:dyDescent="0.25"/>
    <row r="499" customFormat="1" x14ac:dyDescent="0.25"/>
    <row r="500" customFormat="1" x14ac:dyDescent="0.25"/>
    <row r="501" customFormat="1" x14ac:dyDescent="0.25"/>
    <row r="502" customFormat="1" x14ac:dyDescent="0.25"/>
    <row r="503" customFormat="1" x14ac:dyDescent="0.25"/>
    <row r="504" customFormat="1" x14ac:dyDescent="0.25"/>
    <row r="505" customFormat="1" x14ac:dyDescent="0.25"/>
    <row r="506" customFormat="1" x14ac:dyDescent="0.25"/>
    <row r="507" customFormat="1" x14ac:dyDescent="0.25"/>
    <row r="508" customFormat="1" x14ac:dyDescent="0.25"/>
    <row r="509" customFormat="1" x14ac:dyDescent="0.25"/>
    <row r="510" customFormat="1" x14ac:dyDescent="0.25"/>
    <row r="511" customFormat="1" x14ac:dyDescent="0.25"/>
    <row r="512" customFormat="1" x14ac:dyDescent="0.25"/>
    <row r="513" customFormat="1" x14ac:dyDescent="0.25"/>
    <row r="514" customFormat="1" x14ac:dyDescent="0.25"/>
    <row r="515" customFormat="1" x14ac:dyDescent="0.25"/>
    <row r="516" customFormat="1" x14ac:dyDescent="0.25"/>
    <row r="517" customFormat="1" x14ac:dyDescent="0.25"/>
    <row r="518" customFormat="1" x14ac:dyDescent="0.25"/>
    <row r="519" customFormat="1" x14ac:dyDescent="0.25"/>
    <row r="520" customFormat="1" x14ac:dyDescent="0.25"/>
    <row r="521" customFormat="1" x14ac:dyDescent="0.25"/>
    <row r="522" customFormat="1" x14ac:dyDescent="0.25"/>
    <row r="523" customFormat="1" x14ac:dyDescent="0.25"/>
    <row r="524" customFormat="1" x14ac:dyDescent="0.25"/>
    <row r="525" customFormat="1" x14ac:dyDescent="0.25"/>
    <row r="526" customFormat="1" x14ac:dyDescent="0.25"/>
    <row r="527" customFormat="1" x14ac:dyDescent="0.25"/>
    <row r="528" customFormat="1" x14ac:dyDescent="0.25"/>
    <row r="529" customFormat="1" x14ac:dyDescent="0.25"/>
    <row r="530" customFormat="1" x14ac:dyDescent="0.25"/>
    <row r="531" customFormat="1" x14ac:dyDescent="0.25"/>
    <row r="532" customFormat="1" x14ac:dyDescent="0.25"/>
    <row r="533" customFormat="1" x14ac:dyDescent="0.25"/>
    <row r="534" customFormat="1" x14ac:dyDescent="0.25"/>
    <row r="535" customFormat="1" x14ac:dyDescent="0.25"/>
    <row r="536" customFormat="1" x14ac:dyDescent="0.25"/>
    <row r="537" customFormat="1" x14ac:dyDescent="0.25"/>
    <row r="538" customFormat="1" x14ac:dyDescent="0.25"/>
    <row r="539" customFormat="1" x14ac:dyDescent="0.25"/>
    <row r="540" customFormat="1" x14ac:dyDescent="0.25"/>
    <row r="541" customFormat="1" x14ac:dyDescent="0.25"/>
    <row r="542" customFormat="1" x14ac:dyDescent="0.25"/>
    <row r="543" customFormat="1" x14ac:dyDescent="0.25"/>
    <row r="544" customFormat="1" x14ac:dyDescent="0.25"/>
    <row r="545" customFormat="1" x14ac:dyDescent="0.25"/>
    <row r="546" customFormat="1" x14ac:dyDescent="0.25"/>
    <row r="547" customFormat="1" x14ac:dyDescent="0.25"/>
    <row r="548" customFormat="1" x14ac:dyDescent="0.25"/>
    <row r="549" customFormat="1" x14ac:dyDescent="0.25"/>
    <row r="550" customFormat="1" x14ac:dyDescent="0.25"/>
    <row r="551" customFormat="1" x14ac:dyDescent="0.25"/>
    <row r="552" customFormat="1" x14ac:dyDescent="0.25"/>
    <row r="553" customFormat="1" x14ac:dyDescent="0.25"/>
    <row r="554" customFormat="1" x14ac:dyDescent="0.25"/>
    <row r="555" customFormat="1" x14ac:dyDescent="0.25"/>
    <row r="556" customFormat="1" x14ac:dyDescent="0.25"/>
    <row r="557" customFormat="1" x14ac:dyDescent="0.25"/>
    <row r="558" customFormat="1" x14ac:dyDescent="0.25"/>
    <row r="559" customFormat="1" x14ac:dyDescent="0.25"/>
    <row r="560" customFormat="1" x14ac:dyDescent="0.25"/>
    <row r="561" customFormat="1" x14ac:dyDescent="0.25"/>
    <row r="562" customFormat="1" x14ac:dyDescent="0.25"/>
    <row r="563" customFormat="1" x14ac:dyDescent="0.25"/>
    <row r="564" customFormat="1" x14ac:dyDescent="0.25"/>
    <row r="565" customFormat="1" x14ac:dyDescent="0.25"/>
    <row r="566" customFormat="1" x14ac:dyDescent="0.25"/>
    <row r="567" customFormat="1" x14ac:dyDescent="0.25"/>
    <row r="568" customFormat="1" x14ac:dyDescent="0.25"/>
    <row r="569" customFormat="1" x14ac:dyDescent="0.25"/>
    <row r="570" customFormat="1" x14ac:dyDescent="0.25"/>
    <row r="571" customFormat="1" x14ac:dyDescent="0.25"/>
    <row r="572" customFormat="1" x14ac:dyDescent="0.25"/>
    <row r="573" customFormat="1" x14ac:dyDescent="0.25"/>
    <row r="574" customFormat="1" x14ac:dyDescent="0.25"/>
    <row r="575" customFormat="1" x14ac:dyDescent="0.25"/>
    <row r="576" customFormat="1" x14ac:dyDescent="0.25"/>
    <row r="577" customFormat="1" x14ac:dyDescent="0.25"/>
    <row r="578" customFormat="1" x14ac:dyDescent="0.25"/>
    <row r="579" customFormat="1" x14ac:dyDescent="0.25"/>
    <row r="580" customFormat="1" x14ac:dyDescent="0.25"/>
    <row r="581" customFormat="1" x14ac:dyDescent="0.25"/>
    <row r="582" customFormat="1" x14ac:dyDescent="0.25"/>
    <row r="583" customFormat="1" x14ac:dyDescent="0.25"/>
    <row r="584" customFormat="1" x14ac:dyDescent="0.25"/>
    <row r="585" customFormat="1" x14ac:dyDescent="0.25"/>
    <row r="586" customFormat="1" x14ac:dyDescent="0.25"/>
    <row r="587" customFormat="1" x14ac:dyDescent="0.25"/>
    <row r="588" customFormat="1" x14ac:dyDescent="0.25"/>
    <row r="589" customFormat="1" x14ac:dyDescent="0.25"/>
    <row r="590" customFormat="1" x14ac:dyDescent="0.25"/>
    <row r="591" customFormat="1" x14ac:dyDescent="0.25"/>
    <row r="592" customFormat="1" x14ac:dyDescent="0.25"/>
    <row r="593" customFormat="1" x14ac:dyDescent="0.25"/>
    <row r="594" customFormat="1" x14ac:dyDescent="0.25"/>
    <row r="595" customFormat="1" x14ac:dyDescent="0.25"/>
    <row r="596" customFormat="1" x14ac:dyDescent="0.25"/>
    <row r="597" customFormat="1" x14ac:dyDescent="0.25"/>
    <row r="598" customFormat="1" x14ac:dyDescent="0.25"/>
    <row r="599" customFormat="1" x14ac:dyDescent="0.25"/>
    <row r="600" customFormat="1" x14ac:dyDescent="0.25"/>
    <row r="601" customFormat="1" x14ac:dyDescent="0.25"/>
    <row r="602" customFormat="1" x14ac:dyDescent="0.25"/>
    <row r="603" customFormat="1" x14ac:dyDescent="0.25"/>
    <row r="604" customFormat="1" x14ac:dyDescent="0.25"/>
    <row r="605" customFormat="1" x14ac:dyDescent="0.25"/>
    <row r="606" customFormat="1" x14ac:dyDescent="0.25"/>
    <row r="607" customFormat="1" x14ac:dyDescent="0.25"/>
    <row r="608" customFormat="1" x14ac:dyDescent="0.25"/>
    <row r="609" customFormat="1" x14ac:dyDescent="0.25"/>
    <row r="610" customFormat="1" x14ac:dyDescent="0.25"/>
    <row r="611" customFormat="1" x14ac:dyDescent="0.25"/>
    <row r="612" customFormat="1" x14ac:dyDescent="0.25"/>
    <row r="613" customFormat="1" x14ac:dyDescent="0.25"/>
    <row r="614" customFormat="1" x14ac:dyDescent="0.25"/>
    <row r="615" customFormat="1" x14ac:dyDescent="0.25"/>
    <row r="616" customFormat="1" x14ac:dyDescent="0.25"/>
    <row r="617" customFormat="1" x14ac:dyDescent="0.25"/>
    <row r="618" customFormat="1" x14ac:dyDescent="0.25"/>
    <row r="619" customFormat="1" x14ac:dyDescent="0.25"/>
    <row r="620" customFormat="1" x14ac:dyDescent="0.25"/>
    <row r="621" customFormat="1" x14ac:dyDescent="0.25"/>
    <row r="622" customFormat="1" x14ac:dyDescent="0.25"/>
    <row r="623" customFormat="1" x14ac:dyDescent="0.25"/>
    <row r="624" customFormat="1" x14ac:dyDescent="0.25"/>
    <row r="625" customFormat="1" x14ac:dyDescent="0.25"/>
    <row r="626" customFormat="1" x14ac:dyDescent="0.25"/>
    <row r="627" customFormat="1" x14ac:dyDescent="0.25"/>
    <row r="628" customFormat="1" x14ac:dyDescent="0.25"/>
    <row r="629" customFormat="1" x14ac:dyDescent="0.25"/>
    <row r="630" customFormat="1" x14ac:dyDescent="0.25"/>
    <row r="631" customFormat="1" x14ac:dyDescent="0.25"/>
    <row r="632" customFormat="1" x14ac:dyDescent="0.25"/>
    <row r="633" customFormat="1" x14ac:dyDescent="0.25"/>
    <row r="634" customFormat="1" x14ac:dyDescent="0.25"/>
    <row r="635" customFormat="1" x14ac:dyDescent="0.25"/>
    <row r="636" customFormat="1" x14ac:dyDescent="0.25"/>
    <row r="637" customFormat="1" x14ac:dyDescent="0.25"/>
    <row r="638" customFormat="1" x14ac:dyDescent="0.25"/>
    <row r="639" customFormat="1" x14ac:dyDescent="0.25"/>
    <row r="640" customFormat="1" x14ac:dyDescent="0.25"/>
    <row r="641" customFormat="1" x14ac:dyDescent="0.25"/>
    <row r="642" customFormat="1" x14ac:dyDescent="0.25"/>
    <row r="643" customFormat="1" x14ac:dyDescent="0.25"/>
    <row r="644" customFormat="1" x14ac:dyDescent="0.25"/>
    <row r="645" customFormat="1" x14ac:dyDescent="0.25"/>
    <row r="646" customFormat="1" x14ac:dyDescent="0.25"/>
    <row r="647" customFormat="1" x14ac:dyDescent="0.25"/>
    <row r="648" customFormat="1" x14ac:dyDescent="0.25"/>
    <row r="649" customFormat="1" x14ac:dyDescent="0.25"/>
    <row r="650" customFormat="1" x14ac:dyDescent="0.25"/>
    <row r="651" customFormat="1" x14ac:dyDescent="0.25"/>
    <row r="652" customFormat="1" x14ac:dyDescent="0.25"/>
    <row r="653" customFormat="1" x14ac:dyDescent="0.25"/>
    <row r="654" customFormat="1" x14ac:dyDescent="0.25"/>
    <row r="655" customFormat="1" x14ac:dyDescent="0.25"/>
    <row r="656" customFormat="1" x14ac:dyDescent="0.25"/>
    <row r="657" customFormat="1" x14ac:dyDescent="0.25"/>
    <row r="658" customFormat="1" x14ac:dyDescent="0.25"/>
    <row r="659" customFormat="1" x14ac:dyDescent="0.25"/>
    <row r="660" customFormat="1" x14ac:dyDescent="0.25"/>
    <row r="661" customFormat="1" x14ac:dyDescent="0.25"/>
    <row r="662" customFormat="1" x14ac:dyDescent="0.25"/>
    <row r="663" customFormat="1" x14ac:dyDescent="0.25"/>
    <row r="664" customFormat="1" x14ac:dyDescent="0.25"/>
    <row r="665" customFormat="1" x14ac:dyDescent="0.25"/>
    <row r="666" customFormat="1" x14ac:dyDescent="0.25"/>
    <row r="667" customFormat="1" x14ac:dyDescent="0.25"/>
    <row r="668" customFormat="1" x14ac:dyDescent="0.25"/>
    <row r="669" customFormat="1" x14ac:dyDescent="0.25"/>
    <row r="670" customFormat="1" x14ac:dyDescent="0.25"/>
    <row r="671" customFormat="1" x14ac:dyDescent="0.25"/>
    <row r="672" customFormat="1" x14ac:dyDescent="0.25"/>
    <row r="673" customFormat="1" x14ac:dyDescent="0.25"/>
    <row r="674" customFormat="1" x14ac:dyDescent="0.25"/>
    <row r="675" customFormat="1" x14ac:dyDescent="0.25"/>
    <row r="676" customFormat="1" x14ac:dyDescent="0.25"/>
    <row r="677" customFormat="1" x14ac:dyDescent="0.25"/>
    <row r="678" customFormat="1" x14ac:dyDescent="0.25"/>
    <row r="679" customFormat="1" x14ac:dyDescent="0.25"/>
    <row r="680" customFormat="1" x14ac:dyDescent="0.25"/>
    <row r="681" customFormat="1" x14ac:dyDescent="0.25"/>
    <row r="682" customFormat="1" x14ac:dyDescent="0.25"/>
    <row r="683" customFormat="1" x14ac:dyDescent="0.25"/>
    <row r="684" customFormat="1" x14ac:dyDescent="0.25"/>
    <row r="685" customFormat="1" x14ac:dyDescent="0.25"/>
    <row r="686" customFormat="1" x14ac:dyDescent="0.25"/>
    <row r="687" customFormat="1" x14ac:dyDescent="0.25"/>
    <row r="688" customFormat="1" x14ac:dyDescent="0.25"/>
    <row r="689" customFormat="1" x14ac:dyDescent="0.25"/>
    <row r="690" customFormat="1" x14ac:dyDescent="0.25"/>
    <row r="691" customFormat="1" x14ac:dyDescent="0.25"/>
    <row r="692" customFormat="1" x14ac:dyDescent="0.25"/>
    <row r="693" customFormat="1" x14ac:dyDescent="0.25"/>
    <row r="694" customFormat="1" x14ac:dyDescent="0.25"/>
    <row r="695" customFormat="1" x14ac:dyDescent="0.25"/>
    <row r="696" customFormat="1" x14ac:dyDescent="0.25"/>
    <row r="697" customFormat="1" x14ac:dyDescent="0.25"/>
    <row r="698" customFormat="1" x14ac:dyDescent="0.25"/>
    <row r="699" customFormat="1" x14ac:dyDescent="0.25"/>
    <row r="700" customFormat="1" x14ac:dyDescent="0.25"/>
    <row r="701" customFormat="1" x14ac:dyDescent="0.25"/>
    <row r="702" customFormat="1" x14ac:dyDescent="0.25"/>
    <row r="703" customFormat="1" x14ac:dyDescent="0.25"/>
    <row r="704" customFormat="1" x14ac:dyDescent="0.25"/>
    <row r="705" customFormat="1" x14ac:dyDescent="0.25"/>
    <row r="706" customFormat="1" x14ac:dyDescent="0.25"/>
    <row r="707" customFormat="1" x14ac:dyDescent="0.25"/>
    <row r="708" customFormat="1" x14ac:dyDescent="0.25"/>
    <row r="709" customFormat="1" x14ac:dyDescent="0.25"/>
    <row r="710" customFormat="1" x14ac:dyDescent="0.25"/>
    <row r="711" customFormat="1" x14ac:dyDescent="0.25"/>
    <row r="712" customFormat="1" x14ac:dyDescent="0.25"/>
    <row r="713" customFormat="1" x14ac:dyDescent="0.25"/>
    <row r="714" customFormat="1" x14ac:dyDescent="0.25"/>
    <row r="715" customFormat="1" x14ac:dyDescent="0.25"/>
    <row r="716" customFormat="1" x14ac:dyDescent="0.25"/>
    <row r="717" customFormat="1" x14ac:dyDescent="0.25"/>
    <row r="718" customFormat="1" x14ac:dyDescent="0.25"/>
    <row r="719" customFormat="1" x14ac:dyDescent="0.25"/>
    <row r="720" customFormat="1" x14ac:dyDescent="0.25"/>
    <row r="721" customFormat="1" x14ac:dyDescent="0.25"/>
    <row r="722" customFormat="1" x14ac:dyDescent="0.25"/>
    <row r="723" customFormat="1" x14ac:dyDescent="0.25"/>
    <row r="724" customFormat="1" x14ac:dyDescent="0.25"/>
    <row r="725" customFormat="1" x14ac:dyDescent="0.25"/>
    <row r="726" customFormat="1" x14ac:dyDescent="0.25"/>
    <row r="727" customFormat="1" x14ac:dyDescent="0.25"/>
    <row r="728" customFormat="1" x14ac:dyDescent="0.25"/>
    <row r="729" customFormat="1" x14ac:dyDescent="0.25"/>
    <row r="730" customFormat="1" x14ac:dyDescent="0.25"/>
    <row r="731" customFormat="1" x14ac:dyDescent="0.25"/>
    <row r="732" customFormat="1" x14ac:dyDescent="0.25"/>
    <row r="733" customFormat="1" x14ac:dyDescent="0.25"/>
    <row r="734" customFormat="1" x14ac:dyDescent="0.25"/>
    <row r="735" customFormat="1" x14ac:dyDescent="0.25"/>
    <row r="736" customFormat="1" x14ac:dyDescent="0.25"/>
    <row r="737" customFormat="1" x14ac:dyDescent="0.25"/>
    <row r="738" customFormat="1" x14ac:dyDescent="0.25"/>
    <row r="739" customFormat="1" x14ac:dyDescent="0.25"/>
    <row r="740" customFormat="1" x14ac:dyDescent="0.25"/>
    <row r="741" customFormat="1" x14ac:dyDescent="0.25"/>
    <row r="742" customFormat="1" x14ac:dyDescent="0.25"/>
    <row r="743" customFormat="1" x14ac:dyDescent="0.25"/>
    <row r="744" customFormat="1" x14ac:dyDescent="0.25"/>
    <row r="745" customFormat="1" x14ac:dyDescent="0.25"/>
    <row r="746" customFormat="1" x14ac:dyDescent="0.25"/>
    <row r="747" customFormat="1" x14ac:dyDescent="0.25"/>
    <row r="748" customFormat="1" x14ac:dyDescent="0.25"/>
    <row r="749" customFormat="1" x14ac:dyDescent="0.25"/>
    <row r="750" customFormat="1" x14ac:dyDescent="0.25"/>
    <row r="751" customFormat="1" x14ac:dyDescent="0.25"/>
    <row r="752" customFormat="1" x14ac:dyDescent="0.25"/>
    <row r="753" customFormat="1" x14ac:dyDescent="0.25"/>
    <row r="754" customFormat="1" x14ac:dyDescent="0.25"/>
    <row r="755" customFormat="1" x14ac:dyDescent="0.25"/>
    <row r="756" customFormat="1" x14ac:dyDescent="0.25"/>
    <row r="757" customFormat="1" x14ac:dyDescent="0.25"/>
    <row r="758" customFormat="1" x14ac:dyDescent="0.25"/>
    <row r="759" customFormat="1" x14ac:dyDescent="0.25"/>
    <row r="760" customFormat="1" x14ac:dyDescent="0.25"/>
    <row r="761" customFormat="1" x14ac:dyDescent="0.25"/>
    <row r="762" customFormat="1" x14ac:dyDescent="0.25"/>
    <row r="763" customFormat="1" x14ac:dyDescent="0.25"/>
    <row r="764" customFormat="1" x14ac:dyDescent="0.25"/>
    <row r="765" customFormat="1" x14ac:dyDescent="0.25"/>
    <row r="766" customFormat="1" x14ac:dyDescent="0.25"/>
    <row r="767" customFormat="1" x14ac:dyDescent="0.25"/>
    <row r="768" customFormat="1" x14ac:dyDescent="0.25"/>
    <row r="769" customFormat="1" x14ac:dyDescent="0.25"/>
    <row r="770" customFormat="1" x14ac:dyDescent="0.25"/>
    <row r="771" customFormat="1" x14ac:dyDescent="0.25"/>
    <row r="772" customFormat="1" x14ac:dyDescent="0.25"/>
    <row r="773" customFormat="1" x14ac:dyDescent="0.25"/>
    <row r="774" customFormat="1" x14ac:dyDescent="0.25"/>
    <row r="775" customFormat="1" x14ac:dyDescent="0.25"/>
    <row r="776" customFormat="1" x14ac:dyDescent="0.25"/>
    <row r="777" customFormat="1" x14ac:dyDescent="0.25"/>
    <row r="778" customFormat="1" x14ac:dyDescent="0.25"/>
    <row r="779" customFormat="1" x14ac:dyDescent="0.25"/>
    <row r="780" customFormat="1" x14ac:dyDescent="0.25"/>
    <row r="781" customFormat="1" x14ac:dyDescent="0.25"/>
    <row r="782" customFormat="1" x14ac:dyDescent="0.25"/>
    <row r="783" customFormat="1" x14ac:dyDescent="0.25"/>
    <row r="784" customFormat="1" x14ac:dyDescent="0.25"/>
    <row r="785" customFormat="1" x14ac:dyDescent="0.25"/>
    <row r="786" customFormat="1" x14ac:dyDescent="0.25"/>
    <row r="787" customFormat="1" x14ac:dyDescent="0.25"/>
    <row r="788" customFormat="1" x14ac:dyDescent="0.25"/>
    <row r="789" customFormat="1" x14ac:dyDescent="0.25"/>
    <row r="790" customFormat="1" x14ac:dyDescent="0.25"/>
    <row r="791" customFormat="1" x14ac:dyDescent="0.25"/>
    <row r="792" customFormat="1" x14ac:dyDescent="0.25"/>
    <row r="793" customFormat="1" x14ac:dyDescent="0.25"/>
    <row r="794" customFormat="1" x14ac:dyDescent="0.25"/>
    <row r="795" customFormat="1" x14ac:dyDescent="0.25"/>
    <row r="796" customFormat="1" x14ac:dyDescent="0.25"/>
    <row r="797" customFormat="1" x14ac:dyDescent="0.25"/>
    <row r="798" customFormat="1" x14ac:dyDescent="0.25"/>
    <row r="799" customFormat="1" x14ac:dyDescent="0.25"/>
    <row r="800" customFormat="1" x14ac:dyDescent="0.25"/>
    <row r="801" customFormat="1" x14ac:dyDescent="0.25"/>
    <row r="802" customFormat="1" x14ac:dyDescent="0.25"/>
    <row r="803" customFormat="1" x14ac:dyDescent="0.25"/>
    <row r="804" customFormat="1" x14ac:dyDescent="0.25"/>
    <row r="805" customFormat="1" x14ac:dyDescent="0.25"/>
    <row r="806" customFormat="1" x14ac:dyDescent="0.25"/>
    <row r="807" customFormat="1" x14ac:dyDescent="0.25"/>
    <row r="808" customFormat="1" x14ac:dyDescent="0.25"/>
    <row r="809" customFormat="1" x14ac:dyDescent="0.25"/>
    <row r="810" customFormat="1" x14ac:dyDescent="0.25"/>
    <row r="811" customFormat="1" x14ac:dyDescent="0.25"/>
    <row r="812" customFormat="1" x14ac:dyDescent="0.25"/>
    <row r="813" customFormat="1" x14ac:dyDescent="0.25"/>
    <row r="814" customFormat="1" x14ac:dyDescent="0.25"/>
    <row r="815" customFormat="1" x14ac:dyDescent="0.25"/>
    <row r="816" customFormat="1" x14ac:dyDescent="0.25"/>
    <row r="817" customFormat="1" x14ac:dyDescent="0.25"/>
    <row r="818" customFormat="1" x14ac:dyDescent="0.25"/>
    <row r="819" customFormat="1" x14ac:dyDescent="0.25"/>
    <row r="820" customFormat="1" x14ac:dyDescent="0.25"/>
    <row r="821" customFormat="1" x14ac:dyDescent="0.25"/>
    <row r="822" customFormat="1" x14ac:dyDescent="0.25"/>
    <row r="823" customFormat="1" x14ac:dyDescent="0.25"/>
    <row r="824" customFormat="1" x14ac:dyDescent="0.25"/>
    <row r="825" customFormat="1" x14ac:dyDescent="0.25"/>
    <row r="826" customFormat="1" x14ac:dyDescent="0.25"/>
    <row r="827" customFormat="1" x14ac:dyDescent="0.25"/>
    <row r="828" customFormat="1" x14ac:dyDescent="0.25"/>
    <row r="829" customFormat="1" x14ac:dyDescent="0.25"/>
    <row r="830" customFormat="1" x14ac:dyDescent="0.25"/>
    <row r="831" customFormat="1" x14ac:dyDescent="0.25"/>
    <row r="832" customFormat="1" x14ac:dyDescent="0.25"/>
    <row r="833" customFormat="1" x14ac:dyDescent="0.25"/>
    <row r="834" customFormat="1" x14ac:dyDescent="0.25"/>
    <row r="835" customFormat="1" x14ac:dyDescent="0.25"/>
    <row r="836" customFormat="1" x14ac:dyDescent="0.25"/>
    <row r="837" customFormat="1" x14ac:dyDescent="0.25"/>
    <row r="838" customFormat="1" x14ac:dyDescent="0.25"/>
    <row r="839" customFormat="1" x14ac:dyDescent="0.25"/>
    <row r="840" customFormat="1" x14ac:dyDescent="0.25"/>
    <row r="841" customFormat="1" x14ac:dyDescent="0.25"/>
    <row r="842" customFormat="1" x14ac:dyDescent="0.25"/>
    <row r="843" customFormat="1" x14ac:dyDescent="0.25"/>
    <row r="844" customFormat="1" x14ac:dyDescent="0.25"/>
    <row r="845" customFormat="1" x14ac:dyDescent="0.25"/>
    <row r="846" customFormat="1" x14ac:dyDescent="0.25"/>
    <row r="847" customFormat="1" x14ac:dyDescent="0.25"/>
    <row r="848" customFormat="1" x14ac:dyDescent="0.25"/>
    <row r="849" customFormat="1" x14ac:dyDescent="0.25"/>
    <row r="850" customFormat="1" x14ac:dyDescent="0.25"/>
    <row r="851" customFormat="1" x14ac:dyDescent="0.25"/>
    <row r="852" customFormat="1" x14ac:dyDescent="0.25"/>
    <row r="853" customFormat="1" x14ac:dyDescent="0.25"/>
    <row r="854" customFormat="1" x14ac:dyDescent="0.25"/>
    <row r="855" customFormat="1" x14ac:dyDescent="0.25"/>
    <row r="856" customFormat="1" x14ac:dyDescent="0.25"/>
    <row r="857" customFormat="1" x14ac:dyDescent="0.25"/>
    <row r="858" customFormat="1" x14ac:dyDescent="0.25"/>
    <row r="859" customFormat="1" x14ac:dyDescent="0.25"/>
    <row r="860" customFormat="1" x14ac:dyDescent="0.25"/>
    <row r="861" customFormat="1" x14ac:dyDescent="0.25"/>
    <row r="862" customFormat="1" x14ac:dyDescent="0.25"/>
    <row r="863" customFormat="1" x14ac:dyDescent="0.25"/>
    <row r="864" customFormat="1" x14ac:dyDescent="0.25"/>
    <row r="865" customFormat="1" x14ac:dyDescent="0.25"/>
    <row r="866" customFormat="1" x14ac:dyDescent="0.25"/>
    <row r="867" customFormat="1" x14ac:dyDescent="0.25"/>
    <row r="868" customFormat="1" x14ac:dyDescent="0.25"/>
    <row r="869" customFormat="1" x14ac:dyDescent="0.25"/>
    <row r="870" customFormat="1" x14ac:dyDescent="0.25"/>
    <row r="871" customFormat="1" x14ac:dyDescent="0.25"/>
    <row r="872" customFormat="1" x14ac:dyDescent="0.25"/>
    <row r="873" customFormat="1" x14ac:dyDescent="0.25"/>
    <row r="874" customFormat="1" x14ac:dyDescent="0.25"/>
    <row r="875" customFormat="1" x14ac:dyDescent="0.25"/>
    <row r="876" customFormat="1" x14ac:dyDescent="0.25"/>
    <row r="877" customFormat="1" x14ac:dyDescent="0.25"/>
    <row r="878" customFormat="1" x14ac:dyDescent="0.25"/>
    <row r="879" customFormat="1" x14ac:dyDescent="0.25"/>
    <row r="880" customFormat="1" x14ac:dyDescent="0.25"/>
    <row r="881" customFormat="1" x14ac:dyDescent="0.25"/>
    <row r="882" customFormat="1" x14ac:dyDescent="0.25"/>
    <row r="883" customFormat="1" x14ac:dyDescent="0.25"/>
    <row r="884" customFormat="1" x14ac:dyDescent="0.25"/>
    <row r="885" customFormat="1" x14ac:dyDescent="0.25"/>
    <row r="886" customFormat="1" x14ac:dyDescent="0.25"/>
    <row r="887" customFormat="1" x14ac:dyDescent="0.25"/>
    <row r="888" customFormat="1" x14ac:dyDescent="0.25"/>
    <row r="889" customFormat="1" x14ac:dyDescent="0.25"/>
    <row r="890" customFormat="1" x14ac:dyDescent="0.25"/>
    <row r="891" customFormat="1" x14ac:dyDescent="0.25"/>
    <row r="892" customFormat="1" x14ac:dyDescent="0.25"/>
    <row r="893" customFormat="1" x14ac:dyDescent="0.25"/>
    <row r="894" customFormat="1" x14ac:dyDescent="0.25"/>
    <row r="895" customFormat="1" x14ac:dyDescent="0.25"/>
    <row r="896" customFormat="1" x14ac:dyDescent="0.25"/>
    <row r="897" customFormat="1" x14ac:dyDescent="0.25"/>
    <row r="898" customFormat="1" x14ac:dyDescent="0.25"/>
    <row r="899" customFormat="1" x14ac:dyDescent="0.25"/>
    <row r="900" customFormat="1" x14ac:dyDescent="0.25"/>
    <row r="901" customFormat="1" x14ac:dyDescent="0.25"/>
    <row r="902" customFormat="1" x14ac:dyDescent="0.25"/>
    <row r="903" customFormat="1" x14ac:dyDescent="0.25"/>
    <row r="904" customFormat="1" x14ac:dyDescent="0.25"/>
    <row r="905" customFormat="1" x14ac:dyDescent="0.25"/>
    <row r="906" customFormat="1" x14ac:dyDescent="0.25"/>
    <row r="907" customFormat="1" x14ac:dyDescent="0.25"/>
    <row r="908" customFormat="1" x14ac:dyDescent="0.25"/>
    <row r="909" customFormat="1" x14ac:dyDescent="0.25"/>
    <row r="910" customFormat="1" x14ac:dyDescent="0.25"/>
    <row r="911" customFormat="1" x14ac:dyDescent="0.25"/>
    <row r="912" customFormat="1" x14ac:dyDescent="0.25"/>
    <row r="913" customFormat="1" x14ac:dyDescent="0.25"/>
    <row r="914" customFormat="1" x14ac:dyDescent="0.25"/>
    <row r="915" customFormat="1" x14ac:dyDescent="0.25"/>
    <row r="916" customFormat="1" x14ac:dyDescent="0.25"/>
    <row r="917" customFormat="1" x14ac:dyDescent="0.25"/>
    <row r="918" customFormat="1" x14ac:dyDescent="0.25"/>
    <row r="919" customFormat="1" x14ac:dyDescent="0.25"/>
    <row r="920" customFormat="1" x14ac:dyDescent="0.25"/>
    <row r="921" customFormat="1" x14ac:dyDescent="0.25"/>
    <row r="922" customFormat="1" x14ac:dyDescent="0.25"/>
    <row r="923" customFormat="1" x14ac:dyDescent="0.25"/>
    <row r="924" customFormat="1" x14ac:dyDescent="0.25"/>
    <row r="925" customFormat="1" x14ac:dyDescent="0.25"/>
    <row r="926" customFormat="1" x14ac:dyDescent="0.25"/>
    <row r="927" customFormat="1" x14ac:dyDescent="0.25"/>
    <row r="928" customFormat="1" x14ac:dyDescent="0.25"/>
    <row r="929" customFormat="1" x14ac:dyDescent="0.25"/>
    <row r="930" customFormat="1" x14ac:dyDescent="0.25"/>
    <row r="931" customFormat="1" x14ac:dyDescent="0.25"/>
    <row r="932" customFormat="1" x14ac:dyDescent="0.25"/>
    <row r="933" customFormat="1" x14ac:dyDescent="0.25"/>
    <row r="934" customFormat="1" x14ac:dyDescent="0.25"/>
    <row r="935" customFormat="1" x14ac:dyDescent="0.25"/>
    <row r="936" customFormat="1" x14ac:dyDescent="0.25"/>
    <row r="937" customFormat="1" x14ac:dyDescent="0.25"/>
    <row r="938" customFormat="1" x14ac:dyDescent="0.25"/>
    <row r="939" customFormat="1" x14ac:dyDescent="0.25"/>
    <row r="940" customFormat="1" x14ac:dyDescent="0.25"/>
    <row r="941" customFormat="1" x14ac:dyDescent="0.25"/>
    <row r="942" customFormat="1" x14ac:dyDescent="0.25"/>
    <row r="943" customFormat="1" x14ac:dyDescent="0.25"/>
    <row r="944" customFormat="1" x14ac:dyDescent="0.25"/>
    <row r="945" customFormat="1" x14ac:dyDescent="0.25"/>
    <row r="946" customFormat="1" x14ac:dyDescent="0.25"/>
    <row r="947" customFormat="1" x14ac:dyDescent="0.25"/>
    <row r="948" customFormat="1" x14ac:dyDescent="0.25"/>
    <row r="949" customFormat="1" x14ac:dyDescent="0.25"/>
    <row r="950" customFormat="1" x14ac:dyDescent="0.25"/>
    <row r="951" customFormat="1" x14ac:dyDescent="0.25"/>
    <row r="952" customFormat="1" x14ac:dyDescent="0.25"/>
    <row r="953" customFormat="1" x14ac:dyDescent="0.25"/>
    <row r="954" customFormat="1" x14ac:dyDescent="0.25"/>
    <row r="955" customFormat="1" x14ac:dyDescent="0.25"/>
    <row r="956" customFormat="1" x14ac:dyDescent="0.25"/>
    <row r="957" customFormat="1" x14ac:dyDescent="0.25"/>
    <row r="958" customFormat="1" x14ac:dyDescent="0.25"/>
    <row r="959" customFormat="1" x14ac:dyDescent="0.25"/>
    <row r="960" customFormat="1" x14ac:dyDescent="0.25"/>
    <row r="961" customFormat="1" x14ac:dyDescent="0.25"/>
    <row r="962" customFormat="1" x14ac:dyDescent="0.25"/>
    <row r="963" customFormat="1" x14ac:dyDescent="0.25"/>
    <row r="964" customFormat="1" x14ac:dyDescent="0.25"/>
    <row r="965" customFormat="1" x14ac:dyDescent="0.25"/>
    <row r="966" customFormat="1" x14ac:dyDescent="0.25"/>
    <row r="967" customFormat="1" x14ac:dyDescent="0.25"/>
    <row r="968" customFormat="1" x14ac:dyDescent="0.25"/>
    <row r="969" customFormat="1" x14ac:dyDescent="0.25"/>
    <row r="970" customFormat="1" x14ac:dyDescent="0.25"/>
    <row r="971" customFormat="1" x14ac:dyDescent="0.25"/>
    <row r="972" customFormat="1" x14ac:dyDescent="0.25"/>
    <row r="973" customFormat="1" x14ac:dyDescent="0.25"/>
    <row r="974" customFormat="1" x14ac:dyDescent="0.25"/>
    <row r="975" customFormat="1" x14ac:dyDescent="0.25"/>
    <row r="976" customFormat="1" x14ac:dyDescent="0.25"/>
    <row r="977" customFormat="1" x14ac:dyDescent="0.25"/>
    <row r="978" customFormat="1" x14ac:dyDescent="0.25"/>
    <row r="979" customFormat="1" x14ac:dyDescent="0.25"/>
    <row r="980" customFormat="1" x14ac:dyDescent="0.25"/>
    <row r="981" customFormat="1" x14ac:dyDescent="0.25"/>
    <row r="982" customFormat="1" x14ac:dyDescent="0.25"/>
    <row r="983" customFormat="1" x14ac:dyDescent="0.25"/>
    <row r="984" customFormat="1" x14ac:dyDescent="0.25"/>
    <row r="985" customFormat="1" x14ac:dyDescent="0.25"/>
    <row r="986" customFormat="1" x14ac:dyDescent="0.25"/>
    <row r="987" customFormat="1" x14ac:dyDescent="0.25"/>
    <row r="988" customFormat="1" x14ac:dyDescent="0.25"/>
    <row r="989" customFormat="1" x14ac:dyDescent="0.25"/>
    <row r="990" customFormat="1" x14ac:dyDescent="0.25"/>
    <row r="991" customFormat="1" x14ac:dyDescent="0.25"/>
    <row r="992" customFormat="1" x14ac:dyDescent="0.25"/>
    <row r="993" customFormat="1" x14ac:dyDescent="0.25"/>
    <row r="994" customFormat="1" x14ac:dyDescent="0.25"/>
    <row r="995" customFormat="1" x14ac:dyDescent="0.25"/>
    <row r="996" customFormat="1" x14ac:dyDescent="0.25"/>
    <row r="997" customFormat="1" x14ac:dyDescent="0.25"/>
    <row r="998" customFormat="1" x14ac:dyDescent="0.25"/>
    <row r="999" customFormat="1" x14ac:dyDescent="0.25"/>
    <row r="1000" customFormat="1" x14ac:dyDescent="0.25"/>
    <row r="1001" customFormat="1" x14ac:dyDescent="0.25"/>
    <row r="1002" customFormat="1" x14ac:dyDescent="0.25"/>
    <row r="1003" customFormat="1" x14ac:dyDescent="0.25"/>
    <row r="1004" customFormat="1" x14ac:dyDescent="0.25"/>
    <row r="1005" customFormat="1" x14ac:dyDescent="0.25"/>
    <row r="1006" customFormat="1" x14ac:dyDescent="0.25"/>
    <row r="1007" customFormat="1" x14ac:dyDescent="0.25"/>
    <row r="1008" customFormat="1" x14ac:dyDescent="0.25"/>
    <row r="1009" customFormat="1" x14ac:dyDescent="0.25"/>
    <row r="1010" customFormat="1" x14ac:dyDescent="0.25"/>
    <row r="1011" customFormat="1" x14ac:dyDescent="0.25"/>
    <row r="1012" customFormat="1" x14ac:dyDescent="0.25"/>
    <row r="1013" customFormat="1" x14ac:dyDescent="0.25"/>
    <row r="1014" customFormat="1" x14ac:dyDescent="0.25"/>
    <row r="1015" customFormat="1" x14ac:dyDescent="0.25"/>
    <row r="1016" customFormat="1" x14ac:dyDescent="0.25"/>
    <row r="1017" customFormat="1" x14ac:dyDescent="0.25"/>
    <row r="1018" customFormat="1" x14ac:dyDescent="0.25"/>
    <row r="1019" customFormat="1" x14ac:dyDescent="0.25"/>
    <row r="1020" customFormat="1" x14ac:dyDescent="0.25"/>
    <row r="1021" customFormat="1" x14ac:dyDescent="0.25"/>
    <row r="1022" customFormat="1" x14ac:dyDescent="0.25"/>
    <row r="1023" customFormat="1" x14ac:dyDescent="0.25"/>
    <row r="1024" customFormat="1" x14ac:dyDescent="0.25"/>
    <row r="1025" customFormat="1" x14ac:dyDescent="0.25"/>
    <row r="1026" customFormat="1" x14ac:dyDescent="0.25"/>
    <row r="1027" customFormat="1" x14ac:dyDescent="0.25"/>
    <row r="1028" customFormat="1" x14ac:dyDescent="0.25"/>
    <row r="1029" customFormat="1" x14ac:dyDescent="0.25"/>
    <row r="1030" customFormat="1" x14ac:dyDescent="0.25"/>
    <row r="1031" customFormat="1" x14ac:dyDescent="0.25"/>
    <row r="1032" customFormat="1" x14ac:dyDescent="0.25"/>
    <row r="1033" customFormat="1" x14ac:dyDescent="0.25"/>
    <row r="1034" customFormat="1" x14ac:dyDescent="0.25"/>
    <row r="1035" customFormat="1" x14ac:dyDescent="0.25"/>
    <row r="1036" customFormat="1" x14ac:dyDescent="0.25"/>
    <row r="1037" customFormat="1" x14ac:dyDescent="0.25"/>
    <row r="1038" customFormat="1" x14ac:dyDescent="0.25"/>
    <row r="1039" customFormat="1" x14ac:dyDescent="0.25"/>
    <row r="1040" customFormat="1" x14ac:dyDescent="0.25"/>
    <row r="1041" customFormat="1" x14ac:dyDescent="0.25"/>
    <row r="1042" customFormat="1" x14ac:dyDescent="0.25"/>
    <row r="1043" customFormat="1" x14ac:dyDescent="0.25"/>
    <row r="1044" customFormat="1" x14ac:dyDescent="0.25"/>
    <row r="1045" customFormat="1" x14ac:dyDescent="0.25"/>
    <row r="1046" customFormat="1" x14ac:dyDescent="0.25"/>
    <row r="1047" customFormat="1" x14ac:dyDescent="0.25"/>
    <row r="1048" customFormat="1" x14ac:dyDescent="0.25"/>
    <row r="1049" customFormat="1" x14ac:dyDescent="0.25"/>
    <row r="1050" customFormat="1" x14ac:dyDescent="0.25"/>
    <row r="1051" customFormat="1" x14ac:dyDescent="0.25"/>
    <row r="1052" customFormat="1" x14ac:dyDescent="0.25"/>
    <row r="1053" customFormat="1" x14ac:dyDescent="0.25"/>
    <row r="1054" customFormat="1" x14ac:dyDescent="0.25"/>
    <row r="1055" customFormat="1" x14ac:dyDescent="0.25"/>
    <row r="1056" customFormat="1" x14ac:dyDescent="0.25"/>
    <row r="1057" customFormat="1" x14ac:dyDescent="0.25"/>
    <row r="1058" customFormat="1" x14ac:dyDescent="0.25"/>
    <row r="1059" customFormat="1" x14ac:dyDescent="0.25"/>
    <row r="1060" customFormat="1" x14ac:dyDescent="0.25"/>
    <row r="1061" customFormat="1" x14ac:dyDescent="0.25"/>
    <row r="1062" customFormat="1" x14ac:dyDescent="0.25"/>
    <row r="1063" customFormat="1" x14ac:dyDescent="0.25"/>
    <row r="1064" customFormat="1" x14ac:dyDescent="0.25"/>
    <row r="1065" customFormat="1" x14ac:dyDescent="0.25"/>
    <row r="1066" customFormat="1" x14ac:dyDescent="0.25"/>
    <row r="1067" customFormat="1" x14ac:dyDescent="0.25"/>
    <row r="1068" customFormat="1" x14ac:dyDescent="0.25"/>
    <row r="1069" customFormat="1" x14ac:dyDescent="0.25"/>
    <row r="1070" customFormat="1" x14ac:dyDescent="0.25"/>
    <row r="1071" customFormat="1" x14ac:dyDescent="0.25"/>
    <row r="1072" customFormat="1" x14ac:dyDescent="0.25"/>
    <row r="1073" customFormat="1" x14ac:dyDescent="0.25"/>
    <row r="1074" customFormat="1" x14ac:dyDescent="0.25"/>
    <row r="1075" customFormat="1" x14ac:dyDescent="0.25"/>
    <row r="1076" customFormat="1" x14ac:dyDescent="0.25"/>
    <row r="1077" customFormat="1" x14ac:dyDescent="0.25"/>
    <row r="1078" customFormat="1" x14ac:dyDescent="0.25"/>
    <row r="1079" customFormat="1" x14ac:dyDescent="0.25"/>
    <row r="1080" customFormat="1" x14ac:dyDescent="0.25"/>
    <row r="1081" customFormat="1" x14ac:dyDescent="0.25"/>
    <row r="1082" customFormat="1" x14ac:dyDescent="0.25"/>
    <row r="1083" customFormat="1" x14ac:dyDescent="0.25"/>
    <row r="1084" customFormat="1" x14ac:dyDescent="0.25"/>
    <row r="1085" customFormat="1" x14ac:dyDescent="0.25"/>
    <row r="1086" customFormat="1" x14ac:dyDescent="0.25"/>
    <row r="1087" customFormat="1" x14ac:dyDescent="0.25"/>
    <row r="1088" customFormat="1" x14ac:dyDescent="0.25"/>
    <row r="1089" customFormat="1" x14ac:dyDescent="0.25"/>
    <row r="1090" customFormat="1" x14ac:dyDescent="0.25"/>
    <row r="1091" customFormat="1" x14ac:dyDescent="0.25"/>
    <row r="1092" customFormat="1" x14ac:dyDescent="0.25"/>
    <row r="1093" customFormat="1" x14ac:dyDescent="0.25"/>
    <row r="1094" customFormat="1" x14ac:dyDescent="0.25"/>
    <row r="1095" customFormat="1" x14ac:dyDescent="0.25"/>
    <row r="1096" customFormat="1" x14ac:dyDescent="0.25"/>
    <row r="1097" customFormat="1" x14ac:dyDescent="0.25"/>
    <row r="1098" customFormat="1" x14ac:dyDescent="0.25"/>
    <row r="1099" customFormat="1" x14ac:dyDescent="0.25"/>
    <row r="1100" customFormat="1" x14ac:dyDescent="0.25"/>
    <row r="1101" customFormat="1" x14ac:dyDescent="0.25"/>
    <row r="1102" customFormat="1" x14ac:dyDescent="0.25"/>
    <row r="1103" customFormat="1" x14ac:dyDescent="0.25"/>
    <row r="1104" customFormat="1" x14ac:dyDescent="0.25"/>
    <row r="1105" customFormat="1" x14ac:dyDescent="0.25"/>
    <row r="1106" customFormat="1" x14ac:dyDescent="0.25"/>
    <row r="1107" customFormat="1" x14ac:dyDescent="0.25"/>
    <row r="1108" customFormat="1" x14ac:dyDescent="0.25"/>
    <row r="1109" customFormat="1" x14ac:dyDescent="0.25"/>
    <row r="1110" customFormat="1" x14ac:dyDescent="0.25"/>
    <row r="1111" customFormat="1" x14ac:dyDescent="0.25"/>
    <row r="1112" customFormat="1" x14ac:dyDescent="0.25"/>
    <row r="1113" customFormat="1" x14ac:dyDescent="0.25"/>
    <row r="1114" customFormat="1" x14ac:dyDescent="0.25"/>
    <row r="1115" customFormat="1" x14ac:dyDescent="0.25"/>
    <row r="1116" customFormat="1" x14ac:dyDescent="0.25"/>
    <row r="1117" customFormat="1" x14ac:dyDescent="0.25"/>
    <row r="1118" customFormat="1" x14ac:dyDescent="0.25"/>
    <row r="1119" customFormat="1" x14ac:dyDescent="0.25"/>
    <row r="1120" customFormat="1" x14ac:dyDescent="0.25"/>
    <row r="1121" customFormat="1" x14ac:dyDescent="0.25"/>
    <row r="1122" customFormat="1" x14ac:dyDescent="0.25"/>
    <row r="1123" customFormat="1" x14ac:dyDescent="0.25"/>
    <row r="1124" customFormat="1" x14ac:dyDescent="0.25"/>
    <row r="1125" customFormat="1" x14ac:dyDescent="0.25"/>
    <row r="1126" customFormat="1" x14ac:dyDescent="0.25"/>
    <row r="1127" customFormat="1" x14ac:dyDescent="0.25"/>
    <row r="1128" customFormat="1" x14ac:dyDescent="0.25"/>
    <row r="1129" customFormat="1" x14ac:dyDescent="0.25"/>
    <row r="1130" customFormat="1" x14ac:dyDescent="0.25"/>
    <row r="1131" customFormat="1" x14ac:dyDescent="0.25"/>
    <row r="1132" customFormat="1" x14ac:dyDescent="0.25"/>
    <row r="1133" customFormat="1" x14ac:dyDescent="0.25"/>
    <row r="1134" customFormat="1" x14ac:dyDescent="0.25"/>
    <row r="1135" customFormat="1" x14ac:dyDescent="0.25"/>
    <row r="1136" customFormat="1" x14ac:dyDescent="0.25"/>
    <row r="1137" customFormat="1" x14ac:dyDescent="0.25"/>
    <row r="1138" customFormat="1" x14ac:dyDescent="0.25"/>
    <row r="1139" customFormat="1" x14ac:dyDescent="0.25"/>
    <row r="1140" customFormat="1" x14ac:dyDescent="0.25"/>
    <row r="1141" customFormat="1" x14ac:dyDescent="0.25"/>
    <row r="1142" customFormat="1" x14ac:dyDescent="0.25"/>
    <row r="1143" customFormat="1" x14ac:dyDescent="0.25"/>
    <row r="1144" customFormat="1" x14ac:dyDescent="0.25"/>
    <row r="1145" customFormat="1" x14ac:dyDescent="0.25"/>
    <row r="1146" customFormat="1" x14ac:dyDescent="0.25"/>
    <row r="1147" customFormat="1" x14ac:dyDescent="0.25"/>
    <row r="1148" customFormat="1" x14ac:dyDescent="0.25"/>
    <row r="1149" customFormat="1" x14ac:dyDescent="0.25"/>
    <row r="1150" customFormat="1" x14ac:dyDescent="0.25"/>
    <row r="1151" customFormat="1" x14ac:dyDescent="0.25"/>
    <row r="1152" customFormat="1" x14ac:dyDescent="0.25"/>
    <row r="1153" customFormat="1" x14ac:dyDescent="0.25"/>
    <row r="1154" customFormat="1" x14ac:dyDescent="0.25"/>
    <row r="1155" customFormat="1" x14ac:dyDescent="0.25"/>
    <row r="1156" customFormat="1" x14ac:dyDescent="0.25"/>
    <row r="1157" customFormat="1" x14ac:dyDescent="0.25"/>
    <row r="1158" customFormat="1" x14ac:dyDescent="0.25"/>
    <row r="1159" customFormat="1" x14ac:dyDescent="0.25"/>
    <row r="1160" customFormat="1" x14ac:dyDescent="0.25"/>
    <row r="1161" customFormat="1" x14ac:dyDescent="0.25"/>
    <row r="1162" customFormat="1" x14ac:dyDescent="0.25"/>
    <row r="1163" customFormat="1" x14ac:dyDescent="0.25"/>
    <row r="1164" customFormat="1" x14ac:dyDescent="0.25"/>
    <row r="1165" customFormat="1" x14ac:dyDescent="0.25"/>
    <row r="1166" customFormat="1" x14ac:dyDescent="0.25"/>
    <row r="1167" customFormat="1" x14ac:dyDescent="0.25"/>
    <row r="1168" customFormat="1" x14ac:dyDescent="0.25"/>
    <row r="1169" customFormat="1" x14ac:dyDescent="0.25"/>
    <row r="1170" customFormat="1" x14ac:dyDescent="0.25"/>
    <row r="1171" customFormat="1" x14ac:dyDescent="0.25"/>
    <row r="1172" customFormat="1" x14ac:dyDescent="0.25"/>
    <row r="1173" customFormat="1" x14ac:dyDescent="0.25"/>
    <row r="1174" customFormat="1" x14ac:dyDescent="0.25"/>
    <row r="1175" customFormat="1" x14ac:dyDescent="0.25"/>
    <row r="1176" customFormat="1" x14ac:dyDescent="0.25"/>
    <row r="1177" customFormat="1" x14ac:dyDescent="0.25"/>
    <row r="1178" customFormat="1" x14ac:dyDescent="0.25"/>
    <row r="1179" customFormat="1" x14ac:dyDescent="0.25"/>
    <row r="1180" customFormat="1" x14ac:dyDescent="0.25"/>
    <row r="1181" customFormat="1" x14ac:dyDescent="0.25"/>
    <row r="1182" customFormat="1" x14ac:dyDescent="0.25"/>
    <row r="1183" customFormat="1" x14ac:dyDescent="0.25"/>
    <row r="1184" customFormat="1" x14ac:dyDescent="0.25"/>
    <row r="1185" customFormat="1" x14ac:dyDescent="0.25"/>
    <row r="1186" customFormat="1" x14ac:dyDescent="0.25"/>
    <row r="1187" customFormat="1" x14ac:dyDescent="0.25"/>
    <row r="1188" customFormat="1" x14ac:dyDescent="0.25"/>
    <row r="1189" customFormat="1" x14ac:dyDescent="0.25"/>
    <row r="1190" customFormat="1" x14ac:dyDescent="0.25"/>
    <row r="1191" customFormat="1" x14ac:dyDescent="0.25"/>
    <row r="1192" customFormat="1" x14ac:dyDescent="0.25"/>
    <row r="1193" customFormat="1" x14ac:dyDescent="0.25"/>
    <row r="1194" customFormat="1" x14ac:dyDescent="0.25"/>
    <row r="1195" customFormat="1" x14ac:dyDescent="0.25"/>
    <row r="1196" customFormat="1" x14ac:dyDescent="0.25"/>
    <row r="1197" customFormat="1" x14ac:dyDescent="0.25"/>
    <row r="1198" customFormat="1" x14ac:dyDescent="0.25"/>
    <row r="1199" customFormat="1" x14ac:dyDescent="0.25"/>
    <row r="1200" customFormat="1" x14ac:dyDescent="0.25"/>
    <row r="1201" customFormat="1" x14ac:dyDescent="0.25"/>
    <row r="1202" customFormat="1" x14ac:dyDescent="0.25"/>
    <row r="1203" customFormat="1" x14ac:dyDescent="0.25"/>
    <row r="1204" customFormat="1" x14ac:dyDescent="0.25"/>
    <row r="1205" customFormat="1" x14ac:dyDescent="0.25"/>
    <row r="1206" customFormat="1" x14ac:dyDescent="0.25"/>
    <row r="1207" customFormat="1" x14ac:dyDescent="0.25"/>
    <row r="1208" customFormat="1" x14ac:dyDescent="0.25"/>
    <row r="1209" customFormat="1" x14ac:dyDescent="0.25"/>
    <row r="1210" customFormat="1" x14ac:dyDescent="0.25"/>
    <row r="1211" customFormat="1" x14ac:dyDescent="0.25"/>
    <row r="1212" customFormat="1" x14ac:dyDescent="0.25"/>
    <row r="1213" customFormat="1" x14ac:dyDescent="0.25"/>
    <row r="1214" customFormat="1" x14ac:dyDescent="0.25"/>
    <row r="1215" customFormat="1" x14ac:dyDescent="0.25"/>
    <row r="1216" customFormat="1" x14ac:dyDescent="0.25"/>
    <row r="1217" customFormat="1" x14ac:dyDescent="0.25"/>
    <row r="1218" customFormat="1" x14ac:dyDescent="0.25"/>
    <row r="1219" customFormat="1" x14ac:dyDescent="0.25"/>
    <row r="1220" customFormat="1" x14ac:dyDescent="0.25"/>
    <row r="1221" customFormat="1" x14ac:dyDescent="0.25"/>
    <row r="1222" customFormat="1" x14ac:dyDescent="0.25"/>
    <row r="1223" customFormat="1" x14ac:dyDescent="0.25"/>
    <row r="1224" customFormat="1" x14ac:dyDescent="0.25"/>
    <row r="1225" customFormat="1" x14ac:dyDescent="0.25"/>
    <row r="1226" customFormat="1" x14ac:dyDescent="0.25"/>
    <row r="1227" customFormat="1" x14ac:dyDescent="0.25"/>
    <row r="1228" customFormat="1" x14ac:dyDescent="0.25"/>
    <row r="1229" customFormat="1" x14ac:dyDescent="0.25"/>
    <row r="1230" customFormat="1" x14ac:dyDescent="0.25"/>
    <row r="1231" customFormat="1" x14ac:dyDescent="0.25"/>
    <row r="1232" customFormat="1" x14ac:dyDescent="0.25"/>
    <row r="1233" customFormat="1" x14ac:dyDescent="0.25"/>
    <row r="1234" customFormat="1" x14ac:dyDescent="0.25"/>
    <row r="1235" customFormat="1" x14ac:dyDescent="0.25"/>
    <row r="1236" customFormat="1" x14ac:dyDescent="0.25"/>
    <row r="1237" customFormat="1" x14ac:dyDescent="0.25"/>
    <row r="1238" customFormat="1" x14ac:dyDescent="0.25"/>
    <row r="1239" customFormat="1" x14ac:dyDescent="0.25"/>
    <row r="1240" customFormat="1" x14ac:dyDescent="0.25"/>
    <row r="1241" customFormat="1" x14ac:dyDescent="0.25"/>
    <row r="1242" customFormat="1" x14ac:dyDescent="0.25"/>
    <row r="1243" customFormat="1" x14ac:dyDescent="0.25"/>
    <row r="1244" customFormat="1" x14ac:dyDescent="0.25"/>
    <row r="1245" customFormat="1" x14ac:dyDescent="0.25"/>
    <row r="1246" customFormat="1" x14ac:dyDescent="0.25"/>
    <row r="1247" customFormat="1" x14ac:dyDescent="0.25"/>
    <row r="1248" customFormat="1" x14ac:dyDescent="0.25"/>
    <row r="1249" customFormat="1" x14ac:dyDescent="0.25"/>
    <row r="1250" customFormat="1" x14ac:dyDescent="0.25"/>
    <row r="1251" customFormat="1" x14ac:dyDescent="0.25"/>
    <row r="1252" customFormat="1" x14ac:dyDescent="0.25"/>
    <row r="1253" customFormat="1" x14ac:dyDescent="0.25"/>
    <row r="1254" customFormat="1" x14ac:dyDescent="0.25"/>
    <row r="1255" customFormat="1" x14ac:dyDescent="0.25"/>
    <row r="1256" customFormat="1" x14ac:dyDescent="0.25"/>
    <row r="1257" customFormat="1" x14ac:dyDescent="0.25"/>
    <row r="1258" customFormat="1" x14ac:dyDescent="0.25"/>
    <row r="1259" customFormat="1" x14ac:dyDescent="0.25"/>
    <row r="1260" customFormat="1" x14ac:dyDescent="0.25"/>
    <row r="1261" customFormat="1" x14ac:dyDescent="0.25"/>
    <row r="1262" customFormat="1" x14ac:dyDescent="0.25"/>
    <row r="1263" customFormat="1" x14ac:dyDescent="0.25"/>
    <row r="1264" customFormat="1" x14ac:dyDescent="0.25"/>
    <row r="1265" customFormat="1" x14ac:dyDescent="0.25"/>
    <row r="1266" customFormat="1" x14ac:dyDescent="0.25"/>
    <row r="1267" customFormat="1" x14ac:dyDescent="0.25"/>
    <row r="1268" customFormat="1" x14ac:dyDescent="0.25"/>
    <row r="1269" customFormat="1" x14ac:dyDescent="0.25"/>
    <row r="1270" customFormat="1" x14ac:dyDescent="0.25"/>
    <row r="1271" customFormat="1" x14ac:dyDescent="0.25"/>
    <row r="1272" customFormat="1" x14ac:dyDescent="0.25"/>
    <row r="1273" customFormat="1" x14ac:dyDescent="0.25"/>
    <row r="1274" customFormat="1" x14ac:dyDescent="0.25"/>
    <row r="1275" customFormat="1" x14ac:dyDescent="0.25"/>
    <row r="1276" customFormat="1" x14ac:dyDescent="0.25"/>
    <row r="1277" customFormat="1" x14ac:dyDescent="0.25"/>
    <row r="1278" customFormat="1" x14ac:dyDescent="0.25"/>
    <row r="1279" customFormat="1" x14ac:dyDescent="0.25"/>
    <row r="1280" customFormat="1" x14ac:dyDescent="0.25"/>
    <row r="1281" customFormat="1" x14ac:dyDescent="0.25"/>
    <row r="1282" customFormat="1" x14ac:dyDescent="0.25"/>
    <row r="1283" customFormat="1" x14ac:dyDescent="0.25"/>
    <row r="1284" customFormat="1" x14ac:dyDescent="0.25"/>
    <row r="1285" customFormat="1" x14ac:dyDescent="0.25"/>
    <row r="1286" customFormat="1" x14ac:dyDescent="0.25"/>
    <row r="1287" customFormat="1" x14ac:dyDescent="0.25"/>
    <row r="1288" customFormat="1" x14ac:dyDescent="0.25"/>
    <row r="1289" customFormat="1" x14ac:dyDescent="0.25"/>
    <row r="1290" customFormat="1" x14ac:dyDescent="0.25"/>
    <row r="1291" customFormat="1" x14ac:dyDescent="0.25"/>
    <row r="1292" customFormat="1" x14ac:dyDescent="0.25"/>
    <row r="1293" customFormat="1" x14ac:dyDescent="0.25"/>
    <row r="1294" customFormat="1" x14ac:dyDescent="0.25"/>
    <row r="1295" customFormat="1" x14ac:dyDescent="0.25"/>
    <row r="1296" customFormat="1" x14ac:dyDescent="0.25"/>
    <row r="1297" customFormat="1" x14ac:dyDescent="0.25"/>
    <row r="1298" customFormat="1" x14ac:dyDescent="0.25"/>
    <row r="1299" customFormat="1" x14ac:dyDescent="0.25"/>
    <row r="1300" customFormat="1" x14ac:dyDescent="0.25"/>
    <row r="1301" customFormat="1" x14ac:dyDescent="0.25"/>
    <row r="1302" customFormat="1" x14ac:dyDescent="0.25"/>
    <row r="1303" customFormat="1" x14ac:dyDescent="0.25"/>
    <row r="1304" customFormat="1" x14ac:dyDescent="0.25"/>
    <row r="1305" customFormat="1" x14ac:dyDescent="0.25"/>
    <row r="1306" customFormat="1" x14ac:dyDescent="0.25"/>
    <row r="1307" customFormat="1" x14ac:dyDescent="0.25"/>
    <row r="1308" customFormat="1" x14ac:dyDescent="0.25"/>
    <row r="1309" customFormat="1" x14ac:dyDescent="0.25"/>
    <row r="1310" customFormat="1" x14ac:dyDescent="0.25"/>
    <row r="1311" customFormat="1" x14ac:dyDescent="0.25"/>
    <row r="1312" customFormat="1" x14ac:dyDescent="0.25"/>
    <row r="1313" customFormat="1" x14ac:dyDescent="0.25"/>
    <row r="1314" customFormat="1" x14ac:dyDescent="0.25"/>
    <row r="1315" customFormat="1" x14ac:dyDescent="0.25"/>
    <row r="1316" customFormat="1" x14ac:dyDescent="0.25"/>
    <row r="1317" customFormat="1" x14ac:dyDescent="0.25"/>
    <row r="1318" customFormat="1" x14ac:dyDescent="0.25"/>
    <row r="1319" customFormat="1" x14ac:dyDescent="0.25"/>
    <row r="1320" customFormat="1" x14ac:dyDescent="0.25"/>
    <row r="1321" customFormat="1" x14ac:dyDescent="0.25"/>
    <row r="1322" customFormat="1" x14ac:dyDescent="0.25"/>
    <row r="1323" customFormat="1" x14ac:dyDescent="0.25"/>
    <row r="1324" customFormat="1" x14ac:dyDescent="0.25"/>
    <row r="1325" customFormat="1" x14ac:dyDescent="0.25"/>
    <row r="1326" customFormat="1" x14ac:dyDescent="0.25"/>
    <row r="1327" customFormat="1" x14ac:dyDescent="0.25"/>
    <row r="1328" customFormat="1" x14ac:dyDescent="0.25"/>
    <row r="1329" customFormat="1" x14ac:dyDescent="0.25"/>
    <row r="1330" customFormat="1" x14ac:dyDescent="0.25"/>
    <row r="1331" customFormat="1" x14ac:dyDescent="0.25"/>
    <row r="1332" customFormat="1" x14ac:dyDescent="0.25"/>
    <row r="1333" customFormat="1" x14ac:dyDescent="0.25"/>
    <row r="1334" customFormat="1" x14ac:dyDescent="0.25"/>
    <row r="1335" customFormat="1" x14ac:dyDescent="0.25"/>
    <row r="1336" customFormat="1" x14ac:dyDescent="0.25"/>
    <row r="1337" customFormat="1" x14ac:dyDescent="0.25"/>
    <row r="1338" customFormat="1" x14ac:dyDescent="0.25"/>
    <row r="1339" customFormat="1" x14ac:dyDescent="0.25"/>
    <row r="1340" customFormat="1" x14ac:dyDescent="0.25"/>
    <row r="1341" customFormat="1" x14ac:dyDescent="0.25"/>
    <row r="1342" customFormat="1" x14ac:dyDescent="0.25"/>
    <row r="1343" customFormat="1" x14ac:dyDescent="0.25"/>
    <row r="1344" customFormat="1" x14ac:dyDescent="0.25"/>
    <row r="1345" customFormat="1" x14ac:dyDescent="0.25"/>
    <row r="1346" customFormat="1" x14ac:dyDescent="0.25"/>
    <row r="1347" customFormat="1" x14ac:dyDescent="0.25"/>
    <row r="1348" customFormat="1" x14ac:dyDescent="0.25"/>
    <row r="1349" customFormat="1" x14ac:dyDescent="0.25"/>
    <row r="1350" customFormat="1" x14ac:dyDescent="0.25"/>
    <row r="1351" customFormat="1" x14ac:dyDescent="0.25"/>
    <row r="1352" customFormat="1" x14ac:dyDescent="0.25"/>
    <row r="1353" customFormat="1" x14ac:dyDescent="0.25"/>
    <row r="1354" customFormat="1" x14ac:dyDescent="0.25"/>
    <row r="1355" customFormat="1" x14ac:dyDescent="0.25"/>
    <row r="1356" customFormat="1" x14ac:dyDescent="0.25"/>
    <row r="1357" customFormat="1" x14ac:dyDescent="0.25"/>
    <row r="1358" customFormat="1" x14ac:dyDescent="0.25"/>
    <row r="1359" customFormat="1" x14ac:dyDescent="0.25"/>
    <row r="1360" customFormat="1" x14ac:dyDescent="0.25"/>
    <row r="1361" customFormat="1" x14ac:dyDescent="0.25"/>
    <row r="1362" customFormat="1" x14ac:dyDescent="0.25"/>
    <row r="1363" customFormat="1" x14ac:dyDescent="0.25"/>
    <row r="1364" customFormat="1" x14ac:dyDescent="0.25"/>
    <row r="1365" customFormat="1" x14ac:dyDescent="0.25"/>
    <row r="1366" customFormat="1" x14ac:dyDescent="0.25"/>
    <row r="1367" customFormat="1" x14ac:dyDescent="0.25"/>
    <row r="1368" customFormat="1" x14ac:dyDescent="0.25"/>
    <row r="1369" customFormat="1" x14ac:dyDescent="0.25"/>
    <row r="1370" customFormat="1" x14ac:dyDescent="0.25"/>
    <row r="1371" customFormat="1" x14ac:dyDescent="0.25"/>
    <row r="1372" customFormat="1" x14ac:dyDescent="0.25"/>
    <row r="1373" customFormat="1" x14ac:dyDescent="0.25"/>
    <row r="1374" customFormat="1" x14ac:dyDescent="0.25"/>
    <row r="1375" customFormat="1" x14ac:dyDescent="0.25"/>
    <row r="1376" customFormat="1" x14ac:dyDescent="0.25"/>
    <row r="1377" customFormat="1" x14ac:dyDescent="0.25"/>
    <row r="1378" customFormat="1" x14ac:dyDescent="0.25"/>
    <row r="1379" customFormat="1" x14ac:dyDescent="0.25"/>
    <row r="1380" customFormat="1" x14ac:dyDescent="0.25"/>
    <row r="1381" customFormat="1" x14ac:dyDescent="0.25"/>
    <row r="1382" customFormat="1" x14ac:dyDescent="0.25"/>
    <row r="1383" customFormat="1" x14ac:dyDescent="0.25"/>
    <row r="1384" customFormat="1" x14ac:dyDescent="0.25"/>
    <row r="1385" customFormat="1" x14ac:dyDescent="0.25"/>
    <row r="1386" customFormat="1" x14ac:dyDescent="0.25"/>
    <row r="1387" customFormat="1" x14ac:dyDescent="0.25"/>
    <row r="1388" customFormat="1" x14ac:dyDescent="0.25"/>
    <row r="1389" customFormat="1" x14ac:dyDescent="0.25"/>
    <row r="1390" customFormat="1" x14ac:dyDescent="0.25"/>
    <row r="1391" customFormat="1" x14ac:dyDescent="0.25"/>
    <row r="1392" customFormat="1" x14ac:dyDescent="0.25"/>
    <row r="1393" customFormat="1" x14ac:dyDescent="0.25"/>
    <row r="1394" customFormat="1" x14ac:dyDescent="0.25"/>
    <row r="1395" customFormat="1" x14ac:dyDescent="0.25"/>
    <row r="1396" customFormat="1" x14ac:dyDescent="0.25"/>
    <row r="1397" customFormat="1" x14ac:dyDescent="0.25"/>
    <row r="1398" customFormat="1" x14ac:dyDescent="0.25"/>
    <row r="1399" customFormat="1" x14ac:dyDescent="0.25"/>
    <row r="1400" customFormat="1" x14ac:dyDescent="0.25"/>
    <row r="1401" customFormat="1" x14ac:dyDescent="0.25"/>
    <row r="1402" customFormat="1" x14ac:dyDescent="0.25"/>
    <row r="1403" customFormat="1" x14ac:dyDescent="0.25"/>
    <row r="1404" customFormat="1" x14ac:dyDescent="0.25"/>
    <row r="1405" customFormat="1" x14ac:dyDescent="0.25"/>
    <row r="1406" customFormat="1" x14ac:dyDescent="0.25"/>
    <row r="1407" customFormat="1" x14ac:dyDescent="0.25"/>
    <row r="1408" customFormat="1" x14ac:dyDescent="0.25"/>
    <row r="1409" customFormat="1" x14ac:dyDescent="0.25"/>
    <row r="1410" customFormat="1" x14ac:dyDescent="0.25"/>
    <row r="1411" customFormat="1" x14ac:dyDescent="0.25"/>
    <row r="1412" customFormat="1" x14ac:dyDescent="0.25"/>
    <row r="1413" customFormat="1" x14ac:dyDescent="0.25"/>
    <row r="1414" customFormat="1" x14ac:dyDescent="0.25"/>
    <row r="1415" customFormat="1" x14ac:dyDescent="0.25"/>
    <row r="1416" customFormat="1" x14ac:dyDescent="0.25"/>
    <row r="1417" customFormat="1" x14ac:dyDescent="0.25"/>
    <row r="1418" customFormat="1" x14ac:dyDescent="0.25"/>
    <row r="1419" customFormat="1" x14ac:dyDescent="0.25"/>
    <row r="1420" customFormat="1" x14ac:dyDescent="0.25"/>
    <row r="1421" customFormat="1" x14ac:dyDescent="0.25"/>
    <row r="1422" customFormat="1" x14ac:dyDescent="0.25"/>
    <row r="1423" customFormat="1" x14ac:dyDescent="0.25"/>
    <row r="1424" customFormat="1" x14ac:dyDescent="0.25"/>
    <row r="1425" customFormat="1" x14ac:dyDescent="0.25"/>
    <row r="1426" customFormat="1" x14ac:dyDescent="0.25"/>
    <row r="1427" customFormat="1" x14ac:dyDescent="0.25"/>
    <row r="1428" customFormat="1" x14ac:dyDescent="0.25"/>
    <row r="1429" customFormat="1" x14ac:dyDescent="0.25"/>
    <row r="1430" customFormat="1" x14ac:dyDescent="0.25"/>
    <row r="1431" customFormat="1" x14ac:dyDescent="0.25"/>
    <row r="1432" customFormat="1" x14ac:dyDescent="0.25"/>
    <row r="1433" customFormat="1" x14ac:dyDescent="0.25"/>
    <row r="1434" customFormat="1" x14ac:dyDescent="0.25"/>
    <row r="1435" customFormat="1" x14ac:dyDescent="0.25"/>
    <row r="1436" customFormat="1" x14ac:dyDescent="0.25"/>
    <row r="1437" customFormat="1" x14ac:dyDescent="0.25"/>
    <row r="1438" customFormat="1" x14ac:dyDescent="0.25"/>
    <row r="1439" customFormat="1" x14ac:dyDescent="0.25"/>
    <row r="1440" customFormat="1" x14ac:dyDescent="0.25"/>
    <row r="1441" customFormat="1" x14ac:dyDescent="0.25"/>
    <row r="1442" customFormat="1" x14ac:dyDescent="0.25"/>
    <row r="1443" customFormat="1" x14ac:dyDescent="0.25"/>
    <row r="1444" customFormat="1" x14ac:dyDescent="0.25"/>
    <row r="1445" customFormat="1" x14ac:dyDescent="0.25"/>
    <row r="1446" customFormat="1" x14ac:dyDescent="0.25"/>
    <row r="1447" customFormat="1" x14ac:dyDescent="0.25"/>
    <row r="1448" customFormat="1" x14ac:dyDescent="0.25"/>
    <row r="1449" customFormat="1" x14ac:dyDescent="0.25"/>
    <row r="1450" customFormat="1" x14ac:dyDescent="0.25"/>
    <row r="1451" customFormat="1" x14ac:dyDescent="0.25"/>
    <row r="1452" customFormat="1" x14ac:dyDescent="0.25"/>
    <row r="1453" customFormat="1" x14ac:dyDescent="0.25"/>
    <row r="1454" customFormat="1" x14ac:dyDescent="0.25"/>
    <row r="1455" customFormat="1" x14ac:dyDescent="0.25"/>
    <row r="1456" customFormat="1" x14ac:dyDescent="0.25"/>
    <row r="1457" customFormat="1" x14ac:dyDescent="0.25"/>
    <row r="1458" customFormat="1" x14ac:dyDescent="0.25"/>
    <row r="1459" customFormat="1" x14ac:dyDescent="0.25"/>
    <row r="1460" customFormat="1" x14ac:dyDescent="0.25"/>
    <row r="1461" customFormat="1" x14ac:dyDescent="0.25"/>
    <row r="1462" customFormat="1" x14ac:dyDescent="0.25"/>
    <row r="1463" customFormat="1" x14ac:dyDescent="0.25"/>
    <row r="1464" customFormat="1" x14ac:dyDescent="0.25"/>
    <row r="1465" customFormat="1" x14ac:dyDescent="0.25"/>
    <row r="1466" customFormat="1" x14ac:dyDescent="0.25"/>
    <row r="1467" customFormat="1" x14ac:dyDescent="0.25"/>
    <row r="1468" customFormat="1" x14ac:dyDescent="0.25"/>
    <row r="1469" customFormat="1" x14ac:dyDescent="0.25"/>
    <row r="1470" customFormat="1" x14ac:dyDescent="0.25"/>
    <row r="1471" customFormat="1" x14ac:dyDescent="0.25"/>
    <row r="1472" customFormat="1" x14ac:dyDescent="0.25"/>
    <row r="1473" customFormat="1" x14ac:dyDescent="0.25"/>
    <row r="1474" customFormat="1" x14ac:dyDescent="0.25"/>
    <row r="1475" customFormat="1" x14ac:dyDescent="0.25"/>
    <row r="1476" customFormat="1" x14ac:dyDescent="0.25"/>
    <row r="1477" customFormat="1" x14ac:dyDescent="0.25"/>
    <row r="1478" customFormat="1" x14ac:dyDescent="0.25"/>
    <row r="1479" customFormat="1" x14ac:dyDescent="0.25"/>
    <row r="1480" customFormat="1" x14ac:dyDescent="0.25"/>
    <row r="1481" customFormat="1" x14ac:dyDescent="0.25"/>
    <row r="1482" customFormat="1" x14ac:dyDescent="0.25"/>
    <row r="1483" customFormat="1" x14ac:dyDescent="0.25"/>
    <row r="1484" customFormat="1" x14ac:dyDescent="0.25"/>
    <row r="1485" customFormat="1" x14ac:dyDescent="0.25"/>
    <row r="1486" customFormat="1" x14ac:dyDescent="0.25"/>
    <row r="1487" customFormat="1" x14ac:dyDescent="0.25"/>
    <row r="1488" customFormat="1" x14ac:dyDescent="0.25"/>
    <row r="1489" customFormat="1" x14ac:dyDescent="0.25"/>
    <row r="1490" customFormat="1" x14ac:dyDescent="0.25"/>
    <row r="1491" customFormat="1" x14ac:dyDescent="0.25"/>
    <row r="1492" customFormat="1" x14ac:dyDescent="0.25"/>
    <row r="1493" customFormat="1" x14ac:dyDescent="0.25"/>
    <row r="1494" customFormat="1" x14ac:dyDescent="0.25"/>
    <row r="1495" customFormat="1" x14ac:dyDescent="0.25"/>
    <row r="1496" customFormat="1" x14ac:dyDescent="0.25"/>
    <row r="1497" customFormat="1" x14ac:dyDescent="0.25"/>
    <row r="1498" customFormat="1" x14ac:dyDescent="0.25"/>
    <row r="1499" customFormat="1" x14ac:dyDescent="0.25"/>
    <row r="1500" customFormat="1" x14ac:dyDescent="0.25"/>
    <row r="1501" customFormat="1" x14ac:dyDescent="0.25"/>
    <row r="1502" customFormat="1" x14ac:dyDescent="0.25"/>
    <row r="1503" customFormat="1" x14ac:dyDescent="0.25"/>
    <row r="1504" customFormat="1" x14ac:dyDescent="0.25"/>
    <row r="1505" customFormat="1" x14ac:dyDescent="0.25"/>
    <row r="1506" customFormat="1" x14ac:dyDescent="0.25"/>
    <row r="1507" customFormat="1" x14ac:dyDescent="0.25"/>
    <row r="1508" customFormat="1" x14ac:dyDescent="0.25"/>
    <row r="1509" customFormat="1" x14ac:dyDescent="0.25"/>
    <row r="1510" customFormat="1" x14ac:dyDescent="0.25"/>
    <row r="1511" customFormat="1" x14ac:dyDescent="0.25"/>
    <row r="1512" customFormat="1" x14ac:dyDescent="0.25"/>
    <row r="1513" customFormat="1" x14ac:dyDescent="0.25"/>
    <row r="1514" customFormat="1" x14ac:dyDescent="0.25"/>
    <row r="1515" customFormat="1" x14ac:dyDescent="0.25"/>
    <row r="1516" customFormat="1" x14ac:dyDescent="0.25"/>
    <row r="1517" customFormat="1" x14ac:dyDescent="0.25"/>
    <row r="1518" customFormat="1" x14ac:dyDescent="0.25"/>
    <row r="1519" customFormat="1" x14ac:dyDescent="0.25"/>
    <row r="1520" customFormat="1" x14ac:dyDescent="0.25"/>
    <row r="1521" customFormat="1" x14ac:dyDescent="0.25"/>
    <row r="1522" customFormat="1" x14ac:dyDescent="0.25"/>
    <row r="1523" customFormat="1" x14ac:dyDescent="0.25"/>
    <row r="1524" customFormat="1" x14ac:dyDescent="0.25"/>
    <row r="1525" customFormat="1" x14ac:dyDescent="0.25"/>
    <row r="1526" customFormat="1" x14ac:dyDescent="0.25"/>
    <row r="1527" customFormat="1" x14ac:dyDescent="0.25"/>
    <row r="1528" customFormat="1" x14ac:dyDescent="0.25"/>
    <row r="1529" customFormat="1" x14ac:dyDescent="0.25"/>
    <row r="1530" customFormat="1" x14ac:dyDescent="0.25"/>
    <row r="1531" customFormat="1" x14ac:dyDescent="0.25"/>
    <row r="1532" customFormat="1" x14ac:dyDescent="0.25"/>
    <row r="1533" customFormat="1" x14ac:dyDescent="0.25"/>
    <row r="1534" customFormat="1" x14ac:dyDescent="0.25"/>
    <row r="1535" customFormat="1" x14ac:dyDescent="0.25"/>
    <row r="1536" customFormat="1" x14ac:dyDescent="0.25"/>
    <row r="1537" customFormat="1" x14ac:dyDescent="0.25"/>
    <row r="1538" customFormat="1" x14ac:dyDescent="0.25"/>
    <row r="1539" customFormat="1" x14ac:dyDescent="0.25"/>
    <row r="1540" customFormat="1" x14ac:dyDescent="0.25"/>
    <row r="1541" customFormat="1" x14ac:dyDescent="0.25"/>
    <row r="1542" customFormat="1" x14ac:dyDescent="0.25"/>
    <row r="1543" customFormat="1" x14ac:dyDescent="0.25"/>
    <row r="1544" customFormat="1" x14ac:dyDescent="0.25"/>
    <row r="1545" customFormat="1" x14ac:dyDescent="0.25"/>
    <row r="1546" customFormat="1" x14ac:dyDescent="0.25"/>
    <row r="1547" customFormat="1" x14ac:dyDescent="0.25"/>
    <row r="1548" customFormat="1" x14ac:dyDescent="0.25"/>
    <row r="1549" customFormat="1" x14ac:dyDescent="0.25"/>
    <row r="1550" customFormat="1" x14ac:dyDescent="0.25"/>
    <row r="1551" customFormat="1" x14ac:dyDescent="0.25"/>
    <row r="1552" customFormat="1" x14ac:dyDescent="0.25"/>
    <row r="1553" customFormat="1" x14ac:dyDescent="0.25"/>
    <row r="1554" customFormat="1" x14ac:dyDescent="0.25"/>
    <row r="1555" customFormat="1" x14ac:dyDescent="0.25"/>
    <row r="1556" customFormat="1" x14ac:dyDescent="0.25"/>
    <row r="1557" customFormat="1" x14ac:dyDescent="0.25"/>
    <row r="1558" customFormat="1" x14ac:dyDescent="0.25"/>
    <row r="1559" customFormat="1" x14ac:dyDescent="0.25"/>
    <row r="1560" customFormat="1" x14ac:dyDescent="0.25"/>
    <row r="1561" customFormat="1" x14ac:dyDescent="0.25"/>
    <row r="1562" customFormat="1" x14ac:dyDescent="0.25"/>
    <row r="1563" customFormat="1" x14ac:dyDescent="0.25"/>
    <row r="1564" customFormat="1" x14ac:dyDescent="0.25"/>
    <row r="1565" customFormat="1" x14ac:dyDescent="0.25"/>
    <row r="1566" customFormat="1" x14ac:dyDescent="0.25"/>
    <row r="1567" customFormat="1" x14ac:dyDescent="0.25"/>
    <row r="1568" customFormat="1" x14ac:dyDescent="0.25"/>
    <row r="1569" customFormat="1" x14ac:dyDescent="0.25"/>
    <row r="1570" customFormat="1" x14ac:dyDescent="0.25"/>
    <row r="1571" customFormat="1" x14ac:dyDescent="0.25"/>
    <row r="1572" customFormat="1" x14ac:dyDescent="0.25"/>
    <row r="1573" customFormat="1" x14ac:dyDescent="0.25"/>
    <row r="1574" customFormat="1" x14ac:dyDescent="0.25"/>
    <row r="1575" customFormat="1" x14ac:dyDescent="0.25"/>
    <row r="1576" customFormat="1" x14ac:dyDescent="0.25"/>
    <row r="1577" customFormat="1" x14ac:dyDescent="0.25"/>
    <row r="1578" customFormat="1" x14ac:dyDescent="0.25"/>
    <row r="1579" customFormat="1" x14ac:dyDescent="0.25"/>
    <row r="1580" customFormat="1" x14ac:dyDescent="0.25"/>
    <row r="1581" customFormat="1" x14ac:dyDescent="0.25"/>
    <row r="1582" customFormat="1" x14ac:dyDescent="0.25"/>
    <row r="1583" customFormat="1" x14ac:dyDescent="0.25"/>
    <row r="1584" customFormat="1" x14ac:dyDescent="0.25"/>
    <row r="1585" customFormat="1" x14ac:dyDescent="0.25"/>
    <row r="1586" customFormat="1" x14ac:dyDescent="0.25"/>
    <row r="1587" customFormat="1" x14ac:dyDescent="0.25"/>
    <row r="1588" customFormat="1" x14ac:dyDescent="0.25"/>
    <row r="1589" customFormat="1" x14ac:dyDescent="0.25"/>
    <row r="1590" customFormat="1" x14ac:dyDescent="0.25"/>
    <row r="1591" customFormat="1" x14ac:dyDescent="0.25"/>
    <row r="1592" customFormat="1" x14ac:dyDescent="0.25"/>
    <row r="1593" customFormat="1" x14ac:dyDescent="0.25"/>
    <row r="1594" customFormat="1" x14ac:dyDescent="0.25"/>
    <row r="1595" customFormat="1" x14ac:dyDescent="0.25"/>
    <row r="1596" customFormat="1" x14ac:dyDescent="0.25"/>
    <row r="1597" customFormat="1" x14ac:dyDescent="0.25"/>
    <row r="1598" customFormat="1" x14ac:dyDescent="0.25"/>
    <row r="1599" customFormat="1" x14ac:dyDescent="0.25"/>
    <row r="1600" customFormat="1" x14ac:dyDescent="0.25"/>
    <row r="1601" customFormat="1" x14ac:dyDescent="0.25"/>
    <row r="1602" customFormat="1" x14ac:dyDescent="0.25"/>
    <row r="1603" customFormat="1" x14ac:dyDescent="0.25"/>
    <row r="1604" customFormat="1" x14ac:dyDescent="0.25"/>
    <row r="1605" customFormat="1" x14ac:dyDescent="0.25"/>
    <row r="1606" customFormat="1" x14ac:dyDescent="0.25"/>
    <row r="1607" customFormat="1" x14ac:dyDescent="0.25"/>
    <row r="1608" customFormat="1" x14ac:dyDescent="0.25"/>
    <row r="1609" customFormat="1" x14ac:dyDescent="0.25"/>
    <row r="1610" customFormat="1" x14ac:dyDescent="0.25"/>
    <row r="1611" customFormat="1" x14ac:dyDescent="0.25"/>
    <row r="1612" customFormat="1" x14ac:dyDescent="0.25"/>
    <row r="1613" customFormat="1" x14ac:dyDescent="0.25"/>
    <row r="1614" customFormat="1" x14ac:dyDescent="0.25"/>
    <row r="1615" customFormat="1" x14ac:dyDescent="0.25"/>
    <row r="1616" customFormat="1" x14ac:dyDescent="0.25"/>
    <row r="1617" customFormat="1" x14ac:dyDescent="0.25"/>
    <row r="1618" customFormat="1" x14ac:dyDescent="0.25"/>
    <row r="1619" customFormat="1" x14ac:dyDescent="0.25"/>
    <row r="1620" customFormat="1" x14ac:dyDescent="0.25"/>
    <row r="1621" customFormat="1" x14ac:dyDescent="0.25"/>
    <row r="1622" customFormat="1" x14ac:dyDescent="0.25"/>
    <row r="1623" customFormat="1" x14ac:dyDescent="0.25"/>
    <row r="1624" customFormat="1" x14ac:dyDescent="0.25"/>
    <row r="1625" customFormat="1" x14ac:dyDescent="0.25"/>
    <row r="1626" customFormat="1" x14ac:dyDescent="0.25"/>
    <row r="1627" customFormat="1" x14ac:dyDescent="0.25"/>
    <row r="1628" customFormat="1" x14ac:dyDescent="0.25"/>
    <row r="1629" customFormat="1" x14ac:dyDescent="0.25"/>
    <row r="1630" customFormat="1" x14ac:dyDescent="0.25"/>
    <row r="1631" customFormat="1" x14ac:dyDescent="0.25"/>
    <row r="1632" customFormat="1" x14ac:dyDescent="0.25"/>
    <row r="1633" customFormat="1" x14ac:dyDescent="0.25"/>
    <row r="1634" customFormat="1" x14ac:dyDescent="0.25"/>
    <row r="1635" customFormat="1" x14ac:dyDescent="0.25"/>
    <row r="1636" customFormat="1" x14ac:dyDescent="0.25"/>
    <row r="1637" customFormat="1" x14ac:dyDescent="0.25"/>
    <row r="1638" customFormat="1" x14ac:dyDescent="0.25"/>
    <row r="1639" customFormat="1" x14ac:dyDescent="0.25"/>
    <row r="1640" customFormat="1" x14ac:dyDescent="0.25"/>
    <row r="1641" customFormat="1" x14ac:dyDescent="0.25"/>
    <row r="1642" customFormat="1" x14ac:dyDescent="0.25"/>
    <row r="1643" customFormat="1" x14ac:dyDescent="0.25"/>
    <row r="1644" customFormat="1" x14ac:dyDescent="0.25"/>
    <row r="1645" customFormat="1" x14ac:dyDescent="0.25"/>
  </sheetData>
  <mergeCells count="5">
    <mergeCell ref="A19:I19"/>
    <mergeCell ref="A20:I20"/>
    <mergeCell ref="A2:I2"/>
    <mergeCell ref="A1:I1"/>
    <mergeCell ref="A3:I3"/>
  </mergeCells>
  <phoneticPr fontId="0" type="noConversion"/>
  <conditionalFormatting sqref="C28:C39">
    <cfRule type="expression" dxfId="2" priority="1" stopIfTrue="1">
      <formula>OR($F28&lt;&gt;0,$H28&lt;&gt;0)</formula>
    </cfRule>
  </conditionalFormatting>
  <printOptions horizontalCentered="1"/>
  <pageMargins left="0" right="0" top="1" bottom="0.5" header="0.5" footer="0.25"/>
  <pageSetup scale="86" orientation="portrait" r:id="rId1"/>
  <headerFooter alignWithMargins="0">
    <oddFooter xml:space="preserve">&amp;R &amp;F &amp;D </oddFooter>
  </headerFooter>
  <colBreaks count="1" manualBreakCount="1">
    <brk id="8" max="40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BC75"/>
  <sheetViews>
    <sheetView zoomScale="80" zoomScaleNormal="80" workbookViewId="0">
      <pane xSplit="1" ySplit="7" topLeftCell="B8" activePane="bottomRight" state="frozen"/>
      <selection sqref="A1:N1"/>
      <selection pane="topRight" sqref="A1:N1"/>
      <selection pane="bottomLeft" sqref="A1:N1"/>
      <selection pane="bottomRight" sqref="A1:N1"/>
    </sheetView>
  </sheetViews>
  <sheetFormatPr defaultColWidth="9.109375" defaultRowHeight="13.2" x14ac:dyDescent="0.25"/>
  <cols>
    <col min="1" max="1" width="16.5546875" style="1" customWidth="1"/>
    <col min="2" max="2" width="12.5546875" style="1" customWidth="1"/>
    <col min="3" max="3" width="2.44140625" style="1" customWidth="1"/>
    <col min="4" max="4" width="12.5546875" style="1" customWidth="1"/>
    <col min="5" max="5" width="2.44140625" style="7" customWidth="1"/>
    <col min="6" max="6" width="12.5546875" style="1" customWidth="1"/>
    <col min="7" max="7" width="2.44140625" style="7" customWidth="1"/>
    <col min="8" max="8" width="12.5546875" style="1" customWidth="1"/>
    <col min="9" max="9" width="2.44140625" style="7" customWidth="1"/>
    <col min="10" max="10" width="12.5546875" style="1" customWidth="1"/>
    <col min="11" max="11" width="2.44140625" style="7" customWidth="1"/>
    <col min="12" max="12" width="12.5546875" style="1" customWidth="1"/>
    <col min="13" max="13" width="2.44140625" style="7" customWidth="1"/>
    <col min="14" max="14" width="12.5546875" style="1" customWidth="1"/>
    <col min="15" max="15" width="9.109375" style="13"/>
    <col min="16" max="55" width="8.88671875" customWidth="1"/>
    <col min="56" max="16384" width="9.109375" style="35"/>
  </cols>
  <sheetData>
    <row r="1" spans="1:55" ht="13.5" customHeight="1" x14ac:dyDescent="0.25">
      <c r="A1" s="160" t="s">
        <v>1694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60"/>
      <c r="N1" s="160"/>
      <c r="O1" s="101"/>
    </row>
    <row r="2" spans="1:55" s="1" customFormat="1" ht="13.5" customHeight="1" x14ac:dyDescent="0.25">
      <c r="A2" s="159" t="s">
        <v>1850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20"/>
      <c r="O2" s="13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</row>
    <row r="3" spans="1:55" ht="13.5" customHeight="1" x14ac:dyDescent="0.25">
      <c r="A3" s="98" t="s">
        <v>7</v>
      </c>
      <c r="B3" s="2"/>
      <c r="C3" s="2"/>
      <c r="D3" s="3"/>
      <c r="E3" s="4"/>
      <c r="F3" s="3"/>
      <c r="G3" s="4"/>
      <c r="H3" s="3"/>
      <c r="I3" s="4"/>
      <c r="J3" s="3"/>
      <c r="K3" s="4"/>
      <c r="L3" s="5"/>
      <c r="M3" s="6"/>
      <c r="N3" s="5"/>
    </row>
    <row r="4" spans="1:55" ht="13.5" customHeight="1" x14ac:dyDescent="0.25">
      <c r="B4" s="7" t="s">
        <v>10</v>
      </c>
      <c r="D4" s="8" t="s">
        <v>11</v>
      </c>
      <c r="E4" s="8"/>
      <c r="F4" s="86" t="s">
        <v>1495</v>
      </c>
      <c r="G4" s="8"/>
      <c r="H4" s="8" t="s">
        <v>14</v>
      </c>
      <c r="I4" s="8"/>
      <c r="J4" s="8" t="s">
        <v>15</v>
      </c>
      <c r="K4" s="9"/>
      <c r="L4" s="8" t="s">
        <v>30</v>
      </c>
      <c r="M4" s="8"/>
      <c r="N4" s="8" t="s">
        <v>29</v>
      </c>
    </row>
    <row r="5" spans="1:55" ht="13.5" customHeight="1" x14ac:dyDescent="0.25">
      <c r="A5" s="8" t="s">
        <v>16</v>
      </c>
      <c r="B5" s="7" t="s">
        <v>17</v>
      </c>
      <c r="D5" s="8" t="s">
        <v>17</v>
      </c>
      <c r="E5" s="8"/>
      <c r="F5" s="8" t="s">
        <v>18</v>
      </c>
      <c r="G5" s="8"/>
      <c r="H5" s="8" t="s">
        <v>17</v>
      </c>
      <c r="I5" s="8"/>
      <c r="J5" s="8" t="s">
        <v>19</v>
      </c>
      <c r="K5" s="9"/>
      <c r="L5" s="8" t="s">
        <v>17</v>
      </c>
      <c r="M5" s="8"/>
      <c r="N5" s="8" t="s">
        <v>19</v>
      </c>
    </row>
    <row r="6" spans="1:55" ht="13.5" customHeight="1" x14ac:dyDescent="0.25">
      <c r="A6" s="3" t="s">
        <v>20</v>
      </c>
      <c r="B6" s="10" t="s">
        <v>21</v>
      </c>
      <c r="C6" s="2"/>
      <c r="D6" s="3" t="s">
        <v>21</v>
      </c>
      <c r="E6" s="3"/>
      <c r="F6" s="3" t="s">
        <v>23</v>
      </c>
      <c r="G6" s="3"/>
      <c r="H6" s="3" t="s">
        <v>21</v>
      </c>
      <c r="I6" s="3"/>
      <c r="J6" s="3" t="s">
        <v>22</v>
      </c>
      <c r="K6" s="4"/>
      <c r="L6" s="3" t="s">
        <v>21</v>
      </c>
      <c r="M6" s="3"/>
      <c r="N6" s="3" t="s">
        <v>22</v>
      </c>
    </row>
    <row r="7" spans="1:55" ht="13.5" customHeight="1" x14ac:dyDescent="0.25">
      <c r="A7" s="11"/>
      <c r="B7" s="12"/>
      <c r="D7" s="12"/>
      <c r="E7" s="13"/>
      <c r="F7" s="7"/>
      <c r="G7" s="1"/>
      <c r="H7" s="7"/>
      <c r="I7" s="1"/>
      <c r="J7" s="7"/>
      <c r="K7" s="1"/>
      <c r="L7" s="7"/>
      <c r="M7" s="1"/>
      <c r="N7" s="7"/>
    </row>
    <row r="8" spans="1:55" s="1" customFormat="1" ht="13.5" customHeight="1" x14ac:dyDescent="0.25">
      <c r="E8" s="7"/>
      <c r="G8" s="7"/>
      <c r="I8" s="7"/>
      <c r="K8" s="7"/>
      <c r="M8" s="7"/>
      <c r="O8" s="13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</row>
    <row r="9" spans="1:55" s="1" customFormat="1" ht="13.5" customHeight="1" x14ac:dyDescent="0.25">
      <c r="A9" s="96" t="s">
        <v>1855</v>
      </c>
      <c r="B9" s="111" t="s">
        <v>1680</v>
      </c>
      <c r="C9" s="117"/>
      <c r="D9" s="111" t="s">
        <v>1847</v>
      </c>
      <c r="E9" s="108"/>
      <c r="F9" s="111" t="s">
        <v>1847</v>
      </c>
      <c r="G9" s="108"/>
      <c r="H9" s="111" t="s">
        <v>1847</v>
      </c>
      <c r="I9" s="108"/>
      <c r="J9" s="111" t="s">
        <v>1847</v>
      </c>
      <c r="K9" s="108"/>
      <c r="L9" s="111" t="s">
        <v>1847</v>
      </c>
      <c r="M9" s="108"/>
      <c r="N9" s="111" t="s">
        <v>1680</v>
      </c>
      <c r="O9" s="104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</row>
    <row r="10" spans="1:55" s="1" customFormat="1" ht="13.5" customHeight="1" x14ac:dyDescent="0.25">
      <c r="A10" s="96" t="s">
        <v>1852</v>
      </c>
      <c r="B10" s="111" t="s">
        <v>1680</v>
      </c>
      <c r="C10" s="109"/>
      <c r="D10" s="111" t="s">
        <v>1847</v>
      </c>
      <c r="E10" s="109"/>
      <c r="F10" s="111" t="s">
        <v>1847</v>
      </c>
      <c r="G10" s="109"/>
      <c r="H10" s="111" t="s">
        <v>1847</v>
      </c>
      <c r="I10" s="109"/>
      <c r="J10" s="111" t="s">
        <v>1847</v>
      </c>
      <c r="K10" s="109"/>
      <c r="L10" s="111" t="s">
        <v>1847</v>
      </c>
      <c r="M10" s="109"/>
      <c r="N10" s="111" t="s">
        <v>1680</v>
      </c>
      <c r="O10" s="106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</row>
    <row r="11" spans="1:55" s="1" customFormat="1" ht="13.5" customHeight="1" x14ac:dyDescent="0.25">
      <c r="A11" s="96" t="s">
        <v>1853</v>
      </c>
      <c r="B11" s="111" t="s">
        <v>1680</v>
      </c>
      <c r="C11" s="108"/>
      <c r="D11" s="111" t="s">
        <v>1847</v>
      </c>
      <c r="E11" s="108"/>
      <c r="F11" s="111" t="s">
        <v>1847</v>
      </c>
      <c r="G11" s="108"/>
      <c r="H11" s="111" t="s">
        <v>1847</v>
      </c>
      <c r="I11" s="108"/>
      <c r="J11" s="111" t="s">
        <v>1847</v>
      </c>
      <c r="K11" s="108"/>
      <c r="L11" s="111" t="s">
        <v>1847</v>
      </c>
      <c r="M11" s="108"/>
      <c r="N11" s="111" t="s">
        <v>1680</v>
      </c>
      <c r="O11" s="105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</row>
    <row r="12" spans="1:55" s="1" customFormat="1" ht="13.5" customHeight="1" x14ac:dyDescent="0.25">
      <c r="A12" s="96" t="s">
        <v>712</v>
      </c>
      <c r="B12" s="104"/>
      <c r="C12" s="105"/>
      <c r="D12" s="104"/>
      <c r="E12" s="105"/>
      <c r="F12" s="104"/>
      <c r="G12" s="105"/>
      <c r="H12" s="104"/>
      <c r="I12" s="118"/>
      <c r="J12" s="104"/>
      <c r="K12" s="105"/>
      <c r="L12" s="104"/>
      <c r="M12" s="105"/>
      <c r="N12" s="104"/>
      <c r="O12" s="105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</row>
    <row r="13" spans="1:55" s="1" customFormat="1" ht="13.5" customHeight="1" x14ac:dyDescent="0.25">
      <c r="A13" s="96" t="s">
        <v>712</v>
      </c>
      <c r="B13" s="111"/>
      <c r="C13" s="108"/>
      <c r="D13" s="111"/>
      <c r="E13" s="108"/>
      <c r="F13" s="111"/>
      <c r="G13" s="119"/>
      <c r="H13" s="111"/>
      <c r="I13" s="119"/>
      <c r="J13" s="111"/>
      <c r="K13" s="108"/>
      <c r="L13" s="111"/>
      <c r="M13" s="108"/>
      <c r="N13" s="111"/>
      <c r="O13" s="104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</row>
    <row r="14" spans="1:55" ht="13.5" customHeight="1" x14ac:dyDescent="0.25">
      <c r="A14" s="96" t="s">
        <v>712</v>
      </c>
      <c r="B14" s="111"/>
      <c r="C14" s="108"/>
      <c r="D14" s="111"/>
      <c r="E14" s="108"/>
      <c r="F14" s="111"/>
      <c r="G14" s="108"/>
      <c r="H14" s="111"/>
      <c r="I14" s="108"/>
      <c r="J14" s="111"/>
      <c r="K14" s="108"/>
      <c r="L14" s="111"/>
      <c r="M14" s="108"/>
      <c r="N14" s="111"/>
      <c r="O14" s="106"/>
    </row>
    <row r="15" spans="1:55" ht="13.5" customHeight="1" x14ac:dyDescent="0.25">
      <c r="A15" s="96" t="s">
        <v>712</v>
      </c>
      <c r="B15" s="111"/>
      <c r="C15" s="109"/>
      <c r="D15" s="111"/>
      <c r="E15" s="109"/>
      <c r="F15" s="111"/>
      <c r="G15" s="108"/>
      <c r="H15" s="111"/>
      <c r="I15" s="108"/>
      <c r="J15" s="111"/>
      <c r="K15" s="109"/>
      <c r="L15" s="111"/>
      <c r="M15" s="109"/>
      <c r="N15" s="111"/>
      <c r="O15" s="106"/>
    </row>
    <row r="16" spans="1:55" ht="13.5" customHeight="1" x14ac:dyDescent="0.25">
      <c r="A16" s="96" t="s">
        <v>712</v>
      </c>
      <c r="B16" s="104"/>
      <c r="C16" s="108"/>
      <c r="D16" s="104"/>
      <c r="E16" s="108"/>
      <c r="F16" s="104"/>
      <c r="G16" s="108"/>
      <c r="H16" s="104"/>
      <c r="I16" s="108"/>
      <c r="J16" s="104"/>
      <c r="K16" s="108"/>
      <c r="L16" s="104"/>
      <c r="M16" s="108"/>
      <c r="N16" s="104"/>
      <c r="O16" s="106"/>
    </row>
    <row r="17" spans="1:15" ht="13.5" customHeight="1" x14ac:dyDescent="0.25">
      <c r="A17" s="96" t="s">
        <v>712</v>
      </c>
      <c r="B17" s="104"/>
      <c r="C17" s="105"/>
      <c r="D17" s="104"/>
      <c r="E17" s="105"/>
      <c r="F17" s="104"/>
      <c r="G17" s="105"/>
      <c r="H17" s="104"/>
      <c r="I17" s="118"/>
      <c r="J17" s="104"/>
      <c r="K17" s="105"/>
      <c r="L17" s="104"/>
      <c r="M17" s="105"/>
      <c r="N17" s="104"/>
      <c r="O17" s="106"/>
    </row>
    <row r="18" spans="1:15" ht="13.5" customHeight="1" x14ac:dyDescent="0.25">
      <c r="A18" s="96" t="s">
        <v>712</v>
      </c>
      <c r="B18" s="111"/>
      <c r="C18" s="108"/>
      <c r="D18" s="111"/>
      <c r="E18" s="108"/>
      <c r="F18" s="111"/>
      <c r="G18" s="119"/>
      <c r="H18" s="111"/>
      <c r="I18" s="119"/>
      <c r="J18" s="111"/>
      <c r="K18" s="108"/>
      <c r="L18" s="111"/>
      <c r="M18" s="108"/>
      <c r="N18" s="111"/>
      <c r="O18" s="105"/>
    </row>
    <row r="19" spans="1:15" ht="13.5" customHeight="1" x14ac:dyDescent="0.25">
      <c r="A19" s="96" t="s">
        <v>712</v>
      </c>
      <c r="B19" s="104"/>
      <c r="C19" s="105"/>
      <c r="D19" s="104"/>
      <c r="E19" s="105"/>
      <c r="F19" s="104"/>
      <c r="G19" s="105"/>
      <c r="H19" s="104"/>
      <c r="I19" s="118"/>
      <c r="J19" s="104"/>
      <c r="K19" s="105"/>
      <c r="L19" s="104"/>
      <c r="M19" s="105"/>
      <c r="N19" s="104"/>
      <c r="O19" s="106"/>
    </row>
    <row r="20" spans="1:15" ht="13.5" customHeight="1" x14ac:dyDescent="0.25">
      <c r="A20" s="96" t="s">
        <v>712</v>
      </c>
      <c r="B20" s="104"/>
      <c r="C20" s="105"/>
      <c r="D20" s="104"/>
      <c r="E20" s="105"/>
      <c r="F20" s="104"/>
      <c r="G20" s="105"/>
      <c r="H20" s="104"/>
      <c r="I20" s="118"/>
      <c r="J20" s="104"/>
      <c r="K20" s="105"/>
      <c r="L20" s="104"/>
      <c r="M20" s="105"/>
      <c r="N20" s="104"/>
      <c r="O20" s="106"/>
    </row>
    <row r="21" spans="1:15" ht="13.5" customHeight="1" x14ac:dyDescent="0.25">
      <c r="A21" s="96"/>
      <c r="B21" s="104"/>
      <c r="C21" s="104"/>
      <c r="D21" s="107"/>
      <c r="E21" s="105"/>
      <c r="F21" s="104"/>
      <c r="G21" s="105"/>
      <c r="H21" s="104"/>
      <c r="I21" s="105"/>
      <c r="J21" s="104"/>
      <c r="K21" s="105"/>
      <c r="L21" s="104"/>
      <c r="M21" s="105"/>
      <c r="N21" s="104"/>
      <c r="O21" s="62"/>
    </row>
    <row r="22" spans="1:15" ht="13.5" customHeight="1" x14ac:dyDescent="0.25">
      <c r="A22" s="96"/>
      <c r="B22" s="104"/>
      <c r="C22" s="104"/>
      <c r="D22" s="107"/>
      <c r="E22" s="105"/>
      <c r="F22" s="104"/>
      <c r="G22" s="105"/>
      <c r="H22" s="106"/>
      <c r="I22" s="105"/>
      <c r="J22" s="106"/>
      <c r="K22" s="105"/>
      <c r="L22" s="106"/>
      <c r="M22" s="105"/>
      <c r="N22" s="106"/>
      <c r="O22" s="62"/>
    </row>
    <row r="23" spans="1:15" ht="13.5" customHeight="1" x14ac:dyDescent="0.25">
      <c r="A23" s="14"/>
      <c r="B23" s="111"/>
      <c r="C23" s="111"/>
      <c r="D23" s="107"/>
      <c r="E23" s="109"/>
      <c r="F23" s="104"/>
      <c r="G23" s="108"/>
      <c r="H23" s="104"/>
      <c r="I23" s="108"/>
      <c r="J23" s="104"/>
      <c r="K23" s="109"/>
      <c r="L23" s="104"/>
      <c r="M23" s="109"/>
      <c r="N23" s="104"/>
    </row>
    <row r="24" spans="1:15" ht="13.5" customHeight="1" x14ac:dyDescent="0.25">
      <c r="A24" s="14"/>
      <c r="B24" s="111"/>
      <c r="C24" s="111"/>
      <c r="D24" s="112"/>
      <c r="E24" s="108"/>
      <c r="F24" s="104"/>
      <c r="G24" s="108"/>
      <c r="H24" s="104"/>
      <c r="I24" s="108"/>
      <c r="J24" s="104"/>
      <c r="K24" s="108"/>
      <c r="L24" s="104"/>
      <c r="M24" s="105"/>
      <c r="N24" s="104"/>
    </row>
    <row r="25" spans="1:15" ht="13.5" customHeight="1" x14ac:dyDescent="0.25">
      <c r="A25" s="94"/>
      <c r="B25" s="104"/>
      <c r="C25" s="104"/>
      <c r="D25" s="112"/>
      <c r="E25" s="105"/>
      <c r="F25" s="104"/>
      <c r="G25" s="105"/>
      <c r="H25" s="104"/>
      <c r="I25" s="105"/>
      <c r="J25" s="104"/>
      <c r="K25" s="105"/>
      <c r="L25" s="104"/>
      <c r="M25" s="105"/>
      <c r="N25" s="104"/>
    </row>
    <row r="26" spans="1:15" ht="13.5" customHeight="1" x14ac:dyDescent="0.25">
      <c r="A26" s="64"/>
      <c r="B26" s="111"/>
      <c r="C26" s="111"/>
      <c r="D26" s="112"/>
      <c r="E26" s="111"/>
      <c r="F26" s="111"/>
      <c r="G26" s="111"/>
      <c r="H26" s="106"/>
      <c r="I26" s="111"/>
      <c r="J26" s="106"/>
      <c r="K26" s="111"/>
      <c r="L26" s="106"/>
      <c r="M26" s="111"/>
      <c r="N26" s="106"/>
    </row>
    <row r="27" spans="1:15" ht="13.5" customHeight="1" x14ac:dyDescent="0.25">
      <c r="A27" s="64"/>
      <c r="B27" s="111"/>
      <c r="C27" s="108"/>
      <c r="D27" s="107"/>
      <c r="E27" s="108"/>
      <c r="F27" s="108"/>
      <c r="G27" s="108"/>
      <c r="H27" s="106"/>
      <c r="I27" s="108"/>
      <c r="J27" s="106"/>
      <c r="K27" s="108"/>
      <c r="L27" s="106"/>
      <c r="M27" s="108"/>
      <c r="N27" s="106"/>
    </row>
    <row r="28" spans="1:15" ht="13.5" customHeight="1" x14ac:dyDescent="0.25">
      <c r="A28" s="64" t="s">
        <v>7</v>
      </c>
      <c r="B28" s="111"/>
      <c r="C28" s="108"/>
      <c r="D28" s="111"/>
      <c r="E28" s="108"/>
      <c r="F28" s="111"/>
      <c r="G28" s="109"/>
      <c r="H28" s="106"/>
      <c r="I28" s="108"/>
      <c r="J28" s="106"/>
      <c r="K28" s="108"/>
      <c r="L28" s="106"/>
      <c r="M28" s="108"/>
      <c r="N28" s="106"/>
    </row>
    <row r="29" spans="1:15" ht="13.5" customHeight="1" x14ac:dyDescent="0.25">
      <c r="A29" s="14"/>
      <c r="B29" s="111"/>
      <c r="C29" s="109"/>
      <c r="D29" s="113"/>
      <c r="E29" s="111"/>
      <c r="F29" s="111"/>
      <c r="G29" s="109"/>
      <c r="H29" s="106"/>
      <c r="I29" s="108"/>
      <c r="J29" s="106"/>
      <c r="K29" s="109"/>
      <c r="L29" s="106"/>
      <c r="M29" s="109"/>
      <c r="N29" s="106"/>
    </row>
    <row r="30" spans="1:15" ht="13.5" customHeight="1" x14ac:dyDescent="0.25">
      <c r="A30" s="14"/>
      <c r="B30" s="111"/>
      <c r="C30" s="108"/>
      <c r="D30" s="111"/>
      <c r="E30" s="108"/>
      <c r="F30" s="111"/>
      <c r="G30" s="109"/>
      <c r="H30" s="106"/>
      <c r="I30" s="108"/>
      <c r="J30" s="106"/>
      <c r="K30" s="108"/>
      <c r="L30" s="106"/>
      <c r="M30" s="108"/>
      <c r="N30" s="104"/>
    </row>
    <row r="31" spans="1:15" ht="13.5" customHeight="1" x14ac:dyDescent="0.25">
      <c r="A31" s="14"/>
      <c r="B31" s="111"/>
      <c r="C31" s="108"/>
      <c r="D31" s="111"/>
      <c r="E31" s="108"/>
      <c r="F31" s="111"/>
      <c r="G31" s="109"/>
      <c r="H31" s="106"/>
      <c r="I31" s="108"/>
      <c r="J31" s="106"/>
      <c r="K31" s="108"/>
      <c r="L31" s="106"/>
      <c r="M31" s="108"/>
      <c r="N31" s="106"/>
    </row>
    <row r="32" spans="1:15" ht="13.5" customHeight="1" x14ac:dyDescent="0.25">
      <c r="A32" s="64"/>
      <c r="B32" s="114"/>
      <c r="C32" s="109"/>
      <c r="D32" s="110"/>
      <c r="E32" s="111"/>
      <c r="F32" s="110"/>
      <c r="G32" s="109"/>
      <c r="H32" s="106"/>
      <c r="I32" s="110"/>
      <c r="J32" s="106"/>
      <c r="K32" s="109"/>
      <c r="L32" s="106"/>
      <c r="M32" s="109"/>
      <c r="N32" s="105"/>
    </row>
    <row r="33" spans="1:55" ht="13.5" customHeight="1" x14ac:dyDescent="0.25">
      <c r="A33" s="75" t="s">
        <v>1434</v>
      </c>
      <c r="B33" s="111"/>
      <c r="C33" s="108"/>
      <c r="D33" s="111"/>
      <c r="E33" s="108"/>
      <c r="F33" s="111"/>
      <c r="G33" s="109"/>
      <c r="H33" s="108"/>
      <c r="I33" s="108"/>
      <c r="J33" s="108"/>
      <c r="K33" s="108"/>
      <c r="L33" s="108"/>
      <c r="M33" s="108"/>
      <c r="N33" s="108"/>
    </row>
    <row r="34" spans="1:55" ht="13.5" customHeight="1" x14ac:dyDescent="0.25">
      <c r="A34" s="14"/>
      <c r="B34" s="111"/>
      <c r="C34" s="109"/>
      <c r="D34" s="113"/>
      <c r="E34" s="111"/>
      <c r="F34" s="111"/>
      <c r="G34" s="109"/>
      <c r="H34" s="111"/>
      <c r="I34" s="108"/>
      <c r="J34" s="111"/>
      <c r="K34" s="109"/>
      <c r="L34" s="111"/>
      <c r="M34" s="109"/>
      <c r="N34" s="111"/>
    </row>
    <row r="35" spans="1:55" ht="13.5" customHeight="1" x14ac:dyDescent="0.3">
      <c r="A35" s="16" t="s">
        <v>36</v>
      </c>
      <c r="B35" s="115">
        <v>100</v>
      </c>
      <c r="C35" s="109"/>
      <c r="D35" s="115">
        <v>100</v>
      </c>
      <c r="E35" s="109"/>
      <c r="F35" s="115">
        <v>100</v>
      </c>
      <c r="G35" s="109"/>
      <c r="H35" s="115">
        <v>100</v>
      </c>
      <c r="I35" s="109"/>
      <c r="J35" s="115">
        <v>100</v>
      </c>
      <c r="K35" s="109"/>
      <c r="L35" s="115">
        <v>100</v>
      </c>
      <c r="M35" s="109"/>
      <c r="N35" s="115">
        <v>100</v>
      </c>
    </row>
    <row r="36" spans="1:55" ht="13.5" customHeight="1" x14ac:dyDescent="0.25">
      <c r="A36" s="16" t="s">
        <v>1683</v>
      </c>
      <c r="B36" s="109">
        <v>0</v>
      </c>
      <c r="C36" s="109"/>
      <c r="D36" s="109">
        <v>0</v>
      </c>
      <c r="E36" s="109"/>
      <c r="F36" s="109">
        <v>0</v>
      </c>
      <c r="G36" s="109"/>
      <c r="H36" s="109">
        <v>0</v>
      </c>
      <c r="I36" s="109"/>
      <c r="J36" s="109">
        <v>0</v>
      </c>
      <c r="K36" s="109"/>
      <c r="L36" s="109">
        <v>0</v>
      </c>
      <c r="M36" s="109"/>
      <c r="N36" s="109">
        <v>0</v>
      </c>
    </row>
    <row r="37" spans="1:55" ht="13.5" customHeight="1" x14ac:dyDescent="0.25">
      <c r="A37" s="16"/>
      <c r="B37" s="109"/>
      <c r="C37" s="109"/>
      <c r="D37" s="109"/>
      <c r="E37" s="109"/>
      <c r="F37" s="109"/>
      <c r="G37" s="109"/>
      <c r="H37" s="109"/>
      <c r="I37" s="109"/>
      <c r="J37" s="109"/>
      <c r="K37" s="109"/>
      <c r="L37" s="109"/>
      <c r="M37" s="109"/>
      <c r="N37" s="109"/>
    </row>
    <row r="38" spans="1:55" ht="13.5" customHeight="1" x14ac:dyDescent="0.25">
      <c r="A38" s="16" t="s">
        <v>24</v>
      </c>
      <c r="B38" s="116">
        <v>22</v>
      </c>
      <c r="C38" s="109"/>
      <c r="D38" s="116">
        <v>24</v>
      </c>
      <c r="E38" s="109"/>
      <c r="F38" s="116">
        <v>18</v>
      </c>
      <c r="G38" s="109"/>
      <c r="H38" s="116">
        <v>22</v>
      </c>
      <c r="I38" s="109"/>
      <c r="J38" s="116">
        <v>15</v>
      </c>
      <c r="K38" s="109"/>
      <c r="L38" s="116">
        <v>23</v>
      </c>
      <c r="M38" s="109"/>
      <c r="N38" s="116">
        <v>16</v>
      </c>
    </row>
    <row r="39" spans="1:55" ht="13.5" customHeight="1" x14ac:dyDescent="0.25">
      <c r="A39" s="16" t="s">
        <v>1683</v>
      </c>
      <c r="B39" s="109">
        <v>0</v>
      </c>
      <c r="C39" s="109"/>
      <c r="D39" s="109">
        <v>0</v>
      </c>
      <c r="E39" s="109"/>
      <c r="F39" s="109">
        <v>0</v>
      </c>
      <c r="G39" s="109"/>
      <c r="H39" s="109">
        <v>0</v>
      </c>
      <c r="I39" s="109"/>
      <c r="J39" s="109">
        <v>0</v>
      </c>
      <c r="K39" s="109"/>
      <c r="L39" s="109">
        <v>0</v>
      </c>
      <c r="M39" s="109"/>
      <c r="N39" s="109">
        <v>0</v>
      </c>
      <c r="O39" s="1"/>
    </row>
    <row r="40" spans="1:55" ht="13.5" customHeight="1" x14ac:dyDescent="0.25">
      <c r="A40" s="16"/>
      <c r="B40" s="109"/>
      <c r="C40" s="109"/>
      <c r="D40" s="109"/>
      <c r="E40" s="109"/>
      <c r="F40" s="109"/>
      <c r="G40" s="109"/>
      <c r="H40" s="109"/>
      <c r="I40" s="109"/>
      <c r="J40" s="109"/>
      <c r="K40" s="109"/>
      <c r="L40" s="109"/>
      <c r="M40" s="109"/>
      <c r="N40" s="109"/>
    </row>
    <row r="41" spans="1:55" s="17" customFormat="1" ht="13.5" customHeight="1" x14ac:dyDescent="0.25">
      <c r="A41" s="95" t="s">
        <v>25</v>
      </c>
      <c r="B41" s="109">
        <v>3</v>
      </c>
      <c r="C41" s="109"/>
      <c r="D41" s="109">
        <v>3</v>
      </c>
      <c r="E41" s="109"/>
      <c r="F41" s="109">
        <v>3</v>
      </c>
      <c r="G41" s="109"/>
      <c r="H41" s="109">
        <v>3</v>
      </c>
      <c r="I41" s="109"/>
      <c r="J41" s="109">
        <v>3</v>
      </c>
      <c r="K41" s="109"/>
      <c r="L41" s="109">
        <v>3</v>
      </c>
      <c r="M41" s="109"/>
      <c r="N41" s="109">
        <v>3</v>
      </c>
      <c r="O41" s="7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</row>
    <row r="42" spans="1:55" s="17" customFormat="1" ht="13.5" customHeight="1" x14ac:dyDescent="0.25">
      <c r="A42" s="16" t="s">
        <v>26</v>
      </c>
      <c r="B42" s="107" t="s">
        <v>1680</v>
      </c>
      <c r="C42" s="108"/>
      <c r="D42" s="107" t="s">
        <v>1680</v>
      </c>
      <c r="E42" s="105"/>
      <c r="F42" s="104" t="s">
        <v>1680</v>
      </c>
      <c r="G42" s="105"/>
      <c r="H42" s="104" t="s">
        <v>1680</v>
      </c>
      <c r="I42" s="105"/>
      <c r="J42" s="104" t="s">
        <v>1680</v>
      </c>
      <c r="K42" s="105"/>
      <c r="L42" s="104" t="s">
        <v>1680</v>
      </c>
      <c r="M42" s="105"/>
      <c r="N42" s="104" t="s">
        <v>1680</v>
      </c>
      <c r="O42" s="13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</row>
    <row r="43" spans="1:55" s="17" customFormat="1" ht="13.5" customHeight="1" x14ac:dyDescent="0.25">
      <c r="A43" s="16" t="s">
        <v>27</v>
      </c>
      <c r="B43" s="107" t="s">
        <v>1589</v>
      </c>
      <c r="C43" s="107"/>
      <c r="D43" s="107" t="s">
        <v>1589</v>
      </c>
      <c r="E43" s="107"/>
      <c r="F43" s="107" t="s">
        <v>1589</v>
      </c>
      <c r="G43" s="107"/>
      <c r="H43" s="107" t="s">
        <v>1589</v>
      </c>
      <c r="I43" s="107"/>
      <c r="J43" s="107" t="s">
        <v>1589</v>
      </c>
      <c r="K43" s="107"/>
      <c r="L43" s="107" t="s">
        <v>1589</v>
      </c>
      <c r="M43" s="107"/>
      <c r="N43" s="107" t="s">
        <v>1589</v>
      </c>
      <c r="O43" s="1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</row>
    <row r="44" spans="1:55" s="17" customFormat="1" ht="13.5" customHeight="1" x14ac:dyDescent="0.25">
      <c r="A44" s="16" t="s">
        <v>28</v>
      </c>
      <c r="B44" s="107" t="s">
        <v>1680</v>
      </c>
      <c r="C44" s="108"/>
      <c r="D44" s="107" t="s">
        <v>1680</v>
      </c>
      <c r="E44" s="105"/>
      <c r="F44" s="104" t="s">
        <v>1680</v>
      </c>
      <c r="G44" s="105"/>
      <c r="H44" s="104" t="s">
        <v>1680</v>
      </c>
      <c r="I44" s="105"/>
      <c r="J44" s="104" t="s">
        <v>1680</v>
      </c>
      <c r="K44" s="105"/>
      <c r="L44" s="104" t="s">
        <v>1680</v>
      </c>
      <c r="M44" s="105"/>
      <c r="N44" s="104" t="s">
        <v>1680</v>
      </c>
      <c r="O44" s="13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</row>
    <row r="45" spans="1:55" s="17" customFormat="1" ht="13.5" customHeight="1" x14ac:dyDescent="0.25">
      <c r="A45" s="1"/>
      <c r="B45" s="1"/>
      <c r="C45" s="1"/>
      <c r="D45" s="1"/>
      <c r="E45" s="7"/>
      <c r="F45" s="1"/>
      <c r="G45" s="7"/>
      <c r="H45" s="1"/>
      <c r="I45" s="7"/>
      <c r="J45" s="1"/>
      <c r="K45" s="7"/>
      <c r="L45" s="1"/>
      <c r="M45" s="7"/>
      <c r="N45" s="15"/>
      <c r="O45" s="13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</row>
    <row r="46" spans="1:55" s="17" customFormat="1" ht="13.5" customHeight="1" x14ac:dyDescent="0.25">
      <c r="A46" s="1"/>
      <c r="B46" s="69"/>
      <c r="C46" s="69"/>
      <c r="D46" s="69"/>
      <c r="E46" s="69"/>
      <c r="F46" s="69"/>
      <c r="G46" s="69"/>
      <c r="H46" s="69" t="s">
        <v>7</v>
      </c>
      <c r="I46" s="69"/>
      <c r="J46" s="69"/>
      <c r="K46" s="69"/>
      <c r="L46" s="69"/>
      <c r="M46" s="69"/>
      <c r="N46" s="69"/>
      <c r="O46" s="13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</row>
    <row r="47" spans="1:55" s="17" customFormat="1" ht="13.5" customHeight="1" x14ac:dyDescent="0.25">
      <c r="A47" s="178" t="s">
        <v>1864</v>
      </c>
      <c r="B47" s="69"/>
      <c r="C47" s="69"/>
      <c r="D47" s="69"/>
      <c r="E47" s="69"/>
      <c r="F47" s="69"/>
      <c r="G47" s="69"/>
      <c r="H47" s="69" t="s">
        <v>7</v>
      </c>
      <c r="I47" s="69"/>
      <c r="J47" s="69"/>
      <c r="K47" s="69"/>
      <c r="L47" s="69"/>
      <c r="M47" s="69"/>
      <c r="N47" s="87"/>
      <c r="O47" s="13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</row>
    <row r="48" spans="1:55" s="17" customFormat="1" ht="13.5" customHeight="1" x14ac:dyDescent="0.25">
      <c r="A48" s="178" t="s">
        <v>1865</v>
      </c>
      <c r="B48" s="69"/>
      <c r="C48" s="69"/>
      <c r="D48" s="69"/>
      <c r="E48" s="69"/>
      <c r="F48" s="69"/>
      <c r="G48" s="69"/>
      <c r="H48" s="69"/>
      <c r="I48" s="69"/>
      <c r="J48" s="69"/>
      <c r="K48" s="69"/>
      <c r="L48" s="69"/>
      <c r="M48" s="69"/>
      <c r="N48" s="69"/>
      <c r="O48" s="13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</row>
    <row r="49" spans="1:55" s="17" customFormat="1" ht="13.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3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</row>
    <row r="50" spans="1:55" s="17" customFormat="1" ht="13.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3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</row>
    <row r="51" spans="1:55" s="17" customFormat="1" ht="13.5" customHeight="1" x14ac:dyDescent="0.25">
      <c r="A51" s="74" t="s">
        <v>1846</v>
      </c>
      <c r="B51" s="1"/>
      <c r="C51" s="1"/>
      <c r="D51" s="1"/>
      <c r="E51" s="7"/>
      <c r="F51" s="1"/>
      <c r="G51" s="7"/>
      <c r="H51" s="1"/>
      <c r="I51" s="7"/>
      <c r="J51" s="1"/>
      <c r="K51" s="7"/>
      <c r="L51" s="1"/>
      <c r="M51" s="7"/>
      <c r="N51" s="1"/>
      <c r="O51" s="13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</row>
    <row r="52" spans="1:55" ht="13.5" customHeight="1" x14ac:dyDescent="0.25">
      <c r="A52" s="74"/>
    </row>
    <row r="53" spans="1:55" ht="13.5" customHeight="1" x14ac:dyDescent="0.25">
      <c r="A53" s="83" t="s">
        <v>1684</v>
      </c>
      <c r="B53" s="77">
        <v>0</v>
      </c>
      <c r="C53" s="73"/>
      <c r="D53" s="77">
        <v>0</v>
      </c>
      <c r="E53" s="73"/>
      <c r="F53" s="77">
        <v>0</v>
      </c>
      <c r="G53" s="73"/>
      <c r="H53" s="77">
        <v>0</v>
      </c>
      <c r="I53" s="73"/>
      <c r="J53" s="77">
        <v>0</v>
      </c>
      <c r="K53" s="73"/>
      <c r="L53" s="77">
        <v>0</v>
      </c>
      <c r="M53" s="73"/>
      <c r="N53" s="77">
        <v>0</v>
      </c>
    </row>
    <row r="54" spans="1:55" ht="13.5" customHeight="1" x14ac:dyDescent="0.25">
      <c r="A54" s="83" t="s">
        <v>1685</v>
      </c>
      <c r="B54" s="77">
        <v>0</v>
      </c>
      <c r="C54" s="73"/>
      <c r="D54" s="77">
        <v>0</v>
      </c>
      <c r="E54" s="73"/>
      <c r="F54" s="77">
        <v>0</v>
      </c>
      <c r="G54" s="73"/>
      <c r="H54" s="77">
        <v>0</v>
      </c>
      <c r="I54" s="73"/>
      <c r="J54" s="77">
        <v>0</v>
      </c>
      <c r="K54" s="73"/>
      <c r="L54" s="77">
        <v>0</v>
      </c>
      <c r="M54" s="73"/>
      <c r="N54" s="77">
        <v>0</v>
      </c>
    </row>
    <row r="55" spans="1:55" ht="13.5" customHeight="1" x14ac:dyDescent="0.25">
      <c r="A55" s="76"/>
      <c r="B55" s="77"/>
      <c r="C55" s="73"/>
      <c r="D55" s="77"/>
      <c r="E55" s="73"/>
      <c r="F55" s="77"/>
      <c r="G55" s="73"/>
      <c r="H55" s="77"/>
      <c r="I55" s="73"/>
      <c r="J55" s="77"/>
      <c r="K55" s="73"/>
      <c r="L55" s="77"/>
      <c r="M55" s="73"/>
      <c r="N55" s="77"/>
    </row>
    <row r="56" spans="1:55" ht="13.5" customHeight="1" x14ac:dyDescent="0.25">
      <c r="A56" s="76" t="s">
        <v>25</v>
      </c>
      <c r="B56" s="77">
        <v>12</v>
      </c>
      <c r="C56" s="77"/>
      <c r="D56" s="77">
        <v>12</v>
      </c>
      <c r="E56"/>
      <c r="F56" s="77">
        <v>12</v>
      </c>
      <c r="G56"/>
      <c r="H56" s="77">
        <v>12</v>
      </c>
      <c r="I56"/>
      <c r="J56" s="77">
        <v>12</v>
      </c>
      <c r="K56"/>
      <c r="L56" s="77">
        <v>12</v>
      </c>
      <c r="M56"/>
      <c r="N56" s="77">
        <v>12</v>
      </c>
    </row>
    <row r="57" spans="1:55" ht="13.5" customHeight="1" x14ac:dyDescent="0.25">
      <c r="A57" s="76" t="s">
        <v>26</v>
      </c>
      <c r="B57" s="72" t="s">
        <v>1373</v>
      </c>
      <c r="C57" s="72"/>
      <c r="D57" s="72" t="s">
        <v>1373</v>
      </c>
      <c r="E57" s="72"/>
      <c r="F57" s="72" t="s">
        <v>1373</v>
      </c>
      <c r="G57" s="72"/>
      <c r="H57" s="72" t="s">
        <v>1373</v>
      </c>
      <c r="I57" s="72"/>
      <c r="J57" s="72" t="s">
        <v>1373</v>
      </c>
      <c r="K57" s="72"/>
      <c r="L57" s="72" t="s">
        <v>1373</v>
      </c>
      <c r="M57" s="72"/>
      <c r="N57" s="72" t="s">
        <v>1373</v>
      </c>
    </row>
    <row r="58" spans="1:55" ht="13.5" customHeight="1" x14ac:dyDescent="0.25">
      <c r="A58" s="76" t="s">
        <v>27</v>
      </c>
      <c r="B58" s="72" t="s">
        <v>1373</v>
      </c>
      <c r="C58" s="72"/>
      <c r="D58" s="72" t="s">
        <v>1373</v>
      </c>
      <c r="E58" s="72"/>
      <c r="F58" s="72" t="s">
        <v>1373</v>
      </c>
      <c r="G58" s="72"/>
      <c r="H58" s="72" t="s">
        <v>1373</v>
      </c>
      <c r="I58" s="72"/>
      <c r="J58" s="72" t="s">
        <v>1373</v>
      </c>
      <c r="K58" s="72"/>
      <c r="L58" s="72" t="s">
        <v>1373</v>
      </c>
      <c r="M58" s="72"/>
      <c r="N58" s="72" t="s">
        <v>1373</v>
      </c>
    </row>
    <row r="59" spans="1:55" ht="13.5" customHeight="1" x14ac:dyDescent="0.25">
      <c r="A59" s="76" t="s">
        <v>28</v>
      </c>
      <c r="B59" s="72" t="s">
        <v>1373</v>
      </c>
      <c r="C59" s="72"/>
      <c r="D59" s="72" t="s">
        <v>1373</v>
      </c>
      <c r="E59" s="72"/>
      <c r="F59" s="72" t="s">
        <v>1373</v>
      </c>
      <c r="G59" s="72"/>
      <c r="H59" s="72" t="s">
        <v>1373</v>
      </c>
      <c r="I59" s="72"/>
      <c r="J59" s="72" t="s">
        <v>1373</v>
      </c>
      <c r="K59" s="72"/>
      <c r="L59" s="72">
        <v>7</v>
      </c>
      <c r="M59" s="72"/>
      <c r="N59" s="72" t="s">
        <v>1373</v>
      </c>
    </row>
    <row r="60" spans="1:55" ht="13.5" customHeight="1" x14ac:dyDescent="0.25"/>
    <row r="61" spans="1:55" ht="13.5" customHeight="1" x14ac:dyDescent="0.25"/>
    <row r="62" spans="1:55" x14ac:dyDescent="0.25">
      <c r="A62" s="73"/>
    </row>
    <row r="63" spans="1:55" x14ac:dyDescent="0.25">
      <c r="A63" s="73"/>
    </row>
    <row r="64" spans="1:55" x14ac:dyDescent="0.25">
      <c r="A64" s="73"/>
    </row>
    <row r="65" spans="1:1" x14ac:dyDescent="0.25">
      <c r="A65" s="73"/>
    </row>
    <row r="66" spans="1:1" x14ac:dyDescent="0.25">
      <c r="A66" s="84"/>
    </row>
    <row r="69" spans="1:1" x14ac:dyDescent="0.25">
      <c r="A69" s="73"/>
    </row>
    <row r="75" spans="1:1" x14ac:dyDescent="0.25">
      <c r="A75" s="73"/>
    </row>
  </sheetData>
  <mergeCells count="2">
    <mergeCell ref="A1:N1"/>
    <mergeCell ref="A2:M2"/>
  </mergeCells>
  <phoneticPr fontId="0" type="noConversion"/>
  <printOptions horizontalCentered="1"/>
  <pageMargins left="0" right="0" top="0.75" bottom="0.75" header="0.3" footer="0.3"/>
  <pageSetup scale="85" orientation="portrait" useFirstPageNumber="1" horizontalDpi="4294967292" verticalDpi="4294967292" r:id="rId1"/>
  <headerFooter alignWithMargins="0">
    <oddHeader xml:space="preserve">&amp;C&amp;12METROPOLITAN WATER RECLAMATION DISTRICT OF GREATER CHICAGO&amp;10
</oddHeader>
    <oddFooter>&amp;L&amp;8
_______________________
All analytical values as mg/dry KG.
NS=No Sample; NA=NoAnalysis
NR=Not Required;ND=No Data Available&amp;C8 - Selenium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AH132"/>
  <sheetViews>
    <sheetView zoomScale="80" zoomScaleNormal="80" workbookViewId="0">
      <pane xSplit="1" ySplit="7" topLeftCell="B8" activePane="bottomRight" state="frozen"/>
      <selection sqref="A1:N1"/>
      <selection pane="topRight" sqref="A1:N1"/>
      <selection pane="bottomLeft" sqref="A1:N1"/>
      <selection pane="bottomRight" sqref="A1:N1"/>
    </sheetView>
  </sheetViews>
  <sheetFormatPr defaultColWidth="9.109375" defaultRowHeight="13.2" x14ac:dyDescent="0.25"/>
  <cols>
    <col min="1" max="1" width="16.5546875" style="1" customWidth="1"/>
    <col min="2" max="2" width="12.5546875" style="1" customWidth="1"/>
    <col min="3" max="3" width="2.44140625" style="1" customWidth="1"/>
    <col min="4" max="4" width="12.5546875" style="1" customWidth="1"/>
    <col min="5" max="5" width="2.44140625" style="7" customWidth="1"/>
    <col min="6" max="6" width="12.5546875" style="1" customWidth="1"/>
    <col min="7" max="7" width="2.44140625" style="7" customWidth="1"/>
    <col min="8" max="8" width="12.5546875" style="1" customWidth="1"/>
    <col min="9" max="9" width="2.44140625" style="7" customWidth="1"/>
    <col min="10" max="10" width="12.5546875" style="1" customWidth="1"/>
    <col min="11" max="11" width="2.44140625" style="7" customWidth="1"/>
    <col min="12" max="12" width="12.5546875" style="1" customWidth="1"/>
    <col min="13" max="13" width="2.44140625" style="7" customWidth="1"/>
    <col min="14" max="14" width="12.5546875" style="1" customWidth="1"/>
    <col min="15" max="15" width="9.109375" style="13"/>
    <col min="16" max="34" width="8.88671875" customWidth="1"/>
    <col min="35" max="16384" width="9.109375" style="35"/>
  </cols>
  <sheetData>
    <row r="1" spans="1:34" ht="13.5" customHeight="1" x14ac:dyDescent="0.25">
      <c r="A1" s="160" t="s">
        <v>1695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60"/>
      <c r="N1" s="160"/>
      <c r="O1" s="101"/>
    </row>
    <row r="2" spans="1:34" s="1" customFormat="1" ht="13.5" customHeight="1" x14ac:dyDescent="0.25">
      <c r="A2" s="159" t="s">
        <v>1850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20"/>
      <c r="O2" s="13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</row>
    <row r="3" spans="1:34" ht="13.5" customHeight="1" x14ac:dyDescent="0.25">
      <c r="A3" s="98"/>
      <c r="B3" s="2"/>
      <c r="C3" s="2"/>
      <c r="D3" s="3"/>
      <c r="E3" s="4"/>
      <c r="F3" s="3"/>
      <c r="G3" s="4"/>
      <c r="H3" s="3"/>
      <c r="I3" s="4"/>
      <c r="J3" s="3"/>
      <c r="K3" s="4"/>
      <c r="L3" s="5"/>
      <c r="M3" s="6"/>
      <c r="N3" s="5"/>
    </row>
    <row r="4" spans="1:34" ht="13.5" customHeight="1" x14ac:dyDescent="0.25">
      <c r="B4" s="7" t="s">
        <v>10</v>
      </c>
      <c r="D4" s="8" t="s">
        <v>11</v>
      </c>
      <c r="E4" s="8"/>
      <c r="F4" s="86" t="s">
        <v>1495</v>
      </c>
      <c r="G4" s="8"/>
      <c r="H4" s="8" t="s">
        <v>14</v>
      </c>
      <c r="I4" s="8"/>
      <c r="J4" s="8" t="s">
        <v>15</v>
      </c>
      <c r="K4" s="9"/>
      <c r="L4" s="8" t="s">
        <v>30</v>
      </c>
      <c r="M4" s="8"/>
      <c r="N4" s="8" t="s">
        <v>29</v>
      </c>
    </row>
    <row r="5" spans="1:34" ht="13.5" customHeight="1" x14ac:dyDescent="0.25">
      <c r="A5" s="8" t="s">
        <v>16</v>
      </c>
      <c r="B5" s="7" t="s">
        <v>17</v>
      </c>
      <c r="D5" s="8" t="s">
        <v>17</v>
      </c>
      <c r="E5" s="8"/>
      <c r="F5" s="8" t="s">
        <v>18</v>
      </c>
      <c r="G5" s="8"/>
      <c r="H5" s="8" t="s">
        <v>17</v>
      </c>
      <c r="I5" s="8"/>
      <c r="J5" s="8" t="s">
        <v>19</v>
      </c>
      <c r="K5" s="9"/>
      <c r="L5" s="8" t="s">
        <v>17</v>
      </c>
      <c r="M5" s="8"/>
      <c r="N5" s="8" t="s">
        <v>19</v>
      </c>
    </row>
    <row r="6" spans="1:34" ht="13.5" customHeight="1" x14ac:dyDescent="0.25">
      <c r="A6" s="3" t="s">
        <v>20</v>
      </c>
      <c r="B6" s="10" t="s">
        <v>21</v>
      </c>
      <c r="C6" s="2"/>
      <c r="D6" s="3" t="s">
        <v>21</v>
      </c>
      <c r="E6" s="3"/>
      <c r="F6" s="3" t="s">
        <v>23</v>
      </c>
      <c r="G6" s="3"/>
      <c r="H6" s="3" t="s">
        <v>21</v>
      </c>
      <c r="I6" s="3"/>
      <c r="J6" s="3" t="s">
        <v>22</v>
      </c>
      <c r="K6" s="4"/>
      <c r="L6" s="3" t="s">
        <v>21</v>
      </c>
      <c r="M6" s="3"/>
      <c r="N6" s="3" t="s">
        <v>22</v>
      </c>
    </row>
    <row r="7" spans="1:34" ht="13.5" customHeight="1" x14ac:dyDescent="0.25">
      <c r="A7" s="11"/>
      <c r="B7" s="12"/>
      <c r="D7" s="12"/>
      <c r="E7" s="13"/>
      <c r="F7" s="7"/>
      <c r="G7" s="1"/>
      <c r="H7" s="7"/>
      <c r="I7" s="1"/>
      <c r="J7" s="7"/>
      <c r="K7" s="1"/>
      <c r="L7" s="7"/>
      <c r="M7" s="1"/>
      <c r="N7" s="7"/>
    </row>
    <row r="8" spans="1:34" s="1" customFormat="1" ht="13.5" customHeight="1" x14ac:dyDescent="0.25">
      <c r="E8" s="7"/>
      <c r="G8" s="7"/>
      <c r="I8" s="7"/>
      <c r="K8" s="7"/>
      <c r="M8" s="7"/>
      <c r="O8" s="13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</row>
    <row r="9" spans="1:34" s="1" customFormat="1" ht="13.5" customHeight="1" x14ac:dyDescent="0.25">
      <c r="A9" s="96" t="s">
        <v>1855</v>
      </c>
      <c r="B9" s="111">
        <v>875</v>
      </c>
      <c r="C9" s="117"/>
      <c r="D9" s="111">
        <v>525</v>
      </c>
      <c r="E9" s="108"/>
      <c r="F9" s="111">
        <v>363</v>
      </c>
      <c r="G9" s="108"/>
      <c r="H9" s="111">
        <v>916</v>
      </c>
      <c r="I9" s="108"/>
      <c r="J9" s="111">
        <v>510</v>
      </c>
      <c r="K9" s="108"/>
      <c r="L9" s="111">
        <v>718</v>
      </c>
      <c r="M9" s="108"/>
      <c r="N9" s="111">
        <v>524</v>
      </c>
      <c r="O9" s="104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</row>
    <row r="10" spans="1:34" s="1" customFormat="1" ht="13.5" customHeight="1" x14ac:dyDescent="0.25">
      <c r="A10" s="96" t="s">
        <v>1852</v>
      </c>
      <c r="B10" s="111">
        <v>919</v>
      </c>
      <c r="C10" s="109"/>
      <c r="D10" s="111">
        <v>682</v>
      </c>
      <c r="E10" s="109"/>
      <c r="F10" s="111">
        <v>329</v>
      </c>
      <c r="G10" s="109"/>
      <c r="H10" s="111">
        <v>968</v>
      </c>
      <c r="I10" s="109"/>
      <c r="J10" s="111">
        <v>486</v>
      </c>
      <c r="K10" s="109"/>
      <c r="L10" s="111">
        <v>723</v>
      </c>
      <c r="M10" s="109"/>
      <c r="N10" s="111">
        <v>428</v>
      </c>
      <c r="O10" s="106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</row>
    <row r="11" spans="1:34" s="1" customFormat="1" ht="13.5" customHeight="1" x14ac:dyDescent="0.25">
      <c r="A11" s="96" t="s">
        <v>1853</v>
      </c>
      <c r="B11" s="111">
        <v>852</v>
      </c>
      <c r="C11" s="108"/>
      <c r="D11" s="111">
        <v>732</v>
      </c>
      <c r="E11" s="108"/>
      <c r="F11" s="111">
        <v>429</v>
      </c>
      <c r="G11" s="108"/>
      <c r="H11" s="111">
        <v>896</v>
      </c>
      <c r="I11" s="108"/>
      <c r="J11" s="111">
        <v>490</v>
      </c>
      <c r="K11" s="108"/>
      <c r="L11" s="111">
        <v>758</v>
      </c>
      <c r="M11" s="108"/>
      <c r="N11" s="111">
        <v>469</v>
      </c>
      <c r="O11" s="105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</row>
    <row r="12" spans="1:34" s="1" customFormat="1" ht="13.5" customHeight="1" x14ac:dyDescent="0.25">
      <c r="A12" s="96" t="s">
        <v>712</v>
      </c>
      <c r="B12" s="104"/>
      <c r="C12" s="105"/>
      <c r="D12" s="104"/>
      <c r="E12" s="105"/>
      <c r="F12" s="104"/>
      <c r="G12" s="105"/>
      <c r="H12" s="104"/>
      <c r="I12" s="118"/>
      <c r="J12" s="104"/>
      <c r="K12" s="105"/>
      <c r="L12" s="104"/>
      <c r="M12" s="105"/>
      <c r="N12" s="104"/>
      <c r="O12" s="105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</row>
    <row r="13" spans="1:34" ht="13.5" customHeight="1" x14ac:dyDescent="0.25">
      <c r="A13" s="96" t="s">
        <v>712</v>
      </c>
      <c r="B13" s="111"/>
      <c r="C13" s="108"/>
      <c r="D13" s="111"/>
      <c r="E13" s="108"/>
      <c r="F13" s="111"/>
      <c r="G13" s="119"/>
      <c r="H13" s="111"/>
      <c r="I13" s="119"/>
      <c r="J13" s="111"/>
      <c r="K13" s="108"/>
      <c r="L13" s="111"/>
      <c r="M13" s="108"/>
      <c r="N13" s="111"/>
      <c r="O13" s="104"/>
    </row>
    <row r="14" spans="1:34" ht="13.5" customHeight="1" x14ac:dyDescent="0.25">
      <c r="A14" s="96" t="s">
        <v>712</v>
      </c>
      <c r="B14" s="111"/>
      <c r="C14" s="108"/>
      <c r="D14" s="111"/>
      <c r="E14" s="108"/>
      <c r="F14" s="111"/>
      <c r="G14" s="108"/>
      <c r="H14" s="111"/>
      <c r="I14" s="108"/>
      <c r="J14" s="111"/>
      <c r="K14" s="108"/>
      <c r="L14" s="111"/>
      <c r="M14" s="108"/>
      <c r="N14" s="111"/>
      <c r="O14" s="106"/>
    </row>
    <row r="15" spans="1:34" ht="13.5" customHeight="1" x14ac:dyDescent="0.25">
      <c r="A15" s="96" t="s">
        <v>712</v>
      </c>
      <c r="B15" s="111"/>
      <c r="C15" s="109"/>
      <c r="D15" s="111"/>
      <c r="E15" s="109"/>
      <c r="F15" s="111"/>
      <c r="G15" s="108"/>
      <c r="H15" s="111"/>
      <c r="I15" s="108"/>
      <c r="J15" s="111"/>
      <c r="K15" s="109"/>
      <c r="L15" s="111"/>
      <c r="M15" s="109"/>
      <c r="N15" s="111"/>
      <c r="O15" s="106"/>
    </row>
    <row r="16" spans="1:34" ht="13.5" customHeight="1" x14ac:dyDescent="0.25">
      <c r="A16" s="96" t="s">
        <v>712</v>
      </c>
      <c r="B16" s="104"/>
      <c r="C16" s="108"/>
      <c r="D16" s="104"/>
      <c r="E16" s="108"/>
      <c r="F16" s="104"/>
      <c r="G16" s="108"/>
      <c r="H16" s="104"/>
      <c r="I16" s="108"/>
      <c r="J16" s="104"/>
      <c r="K16" s="108"/>
      <c r="L16" s="104"/>
      <c r="M16" s="108"/>
      <c r="N16" s="104"/>
      <c r="O16" s="106"/>
    </row>
    <row r="17" spans="1:34" ht="13.5" customHeight="1" x14ac:dyDescent="0.25">
      <c r="A17" s="96" t="s">
        <v>712</v>
      </c>
      <c r="B17" s="104"/>
      <c r="C17" s="105"/>
      <c r="D17" s="104"/>
      <c r="E17" s="105"/>
      <c r="F17" s="104"/>
      <c r="G17" s="105"/>
      <c r="H17" s="104"/>
      <c r="I17" s="118"/>
      <c r="J17" s="104"/>
      <c r="K17" s="105"/>
      <c r="L17" s="104"/>
      <c r="M17" s="105"/>
      <c r="N17" s="104"/>
      <c r="O17" s="106"/>
    </row>
    <row r="18" spans="1:34" ht="13.5" customHeight="1" x14ac:dyDescent="0.25">
      <c r="A18" s="96" t="s">
        <v>712</v>
      </c>
      <c r="B18" s="111"/>
      <c r="C18" s="108"/>
      <c r="D18" s="111"/>
      <c r="E18" s="108"/>
      <c r="F18" s="111"/>
      <c r="G18" s="119"/>
      <c r="H18" s="111"/>
      <c r="I18" s="119"/>
      <c r="J18" s="111"/>
      <c r="K18" s="108"/>
      <c r="L18" s="111"/>
      <c r="M18" s="108"/>
      <c r="N18" s="111"/>
      <c r="O18" s="105"/>
    </row>
    <row r="19" spans="1:34" ht="13.5" customHeight="1" x14ac:dyDescent="0.25">
      <c r="A19" s="96" t="s">
        <v>712</v>
      </c>
      <c r="B19" s="104"/>
      <c r="C19" s="105"/>
      <c r="D19" s="104"/>
      <c r="E19" s="105"/>
      <c r="F19" s="104"/>
      <c r="G19" s="105"/>
      <c r="H19" s="104"/>
      <c r="I19" s="118"/>
      <c r="J19" s="104"/>
      <c r="K19" s="105"/>
      <c r="L19" s="104"/>
      <c r="M19" s="105"/>
      <c r="N19" s="104"/>
      <c r="O19" s="106"/>
    </row>
    <row r="20" spans="1:34" ht="13.5" customHeight="1" x14ac:dyDescent="0.25">
      <c r="A20" s="96" t="s">
        <v>712</v>
      </c>
      <c r="B20" s="104"/>
      <c r="C20" s="105"/>
      <c r="D20" s="104"/>
      <c r="E20" s="105"/>
      <c r="F20" s="104"/>
      <c r="G20" s="105"/>
      <c r="H20" s="104"/>
      <c r="I20" s="118"/>
      <c r="J20" s="104"/>
      <c r="K20" s="105"/>
      <c r="L20" s="104"/>
      <c r="M20" s="105"/>
      <c r="N20" s="104"/>
      <c r="O20" s="106"/>
    </row>
    <row r="21" spans="1:34" ht="13.5" customHeight="1" x14ac:dyDescent="0.25">
      <c r="A21" s="96"/>
      <c r="B21" s="104"/>
      <c r="C21" s="104"/>
      <c r="D21" s="107"/>
      <c r="E21" s="105"/>
      <c r="F21" s="104"/>
      <c r="G21" s="105"/>
      <c r="H21" s="104"/>
      <c r="I21" s="105"/>
      <c r="J21" s="104"/>
      <c r="K21" s="105"/>
      <c r="L21" s="104"/>
      <c r="M21" s="105"/>
      <c r="N21" s="104"/>
      <c r="O21" s="62"/>
    </row>
    <row r="22" spans="1:34" ht="13.5" customHeight="1" x14ac:dyDescent="0.25">
      <c r="A22" s="96"/>
      <c r="B22" s="104"/>
      <c r="C22" s="104"/>
      <c r="D22" s="107"/>
      <c r="E22" s="105"/>
      <c r="F22" s="104"/>
      <c r="G22" s="105"/>
      <c r="H22" s="106"/>
      <c r="I22" s="105"/>
      <c r="J22" s="106"/>
      <c r="K22" s="105"/>
      <c r="L22" s="106"/>
      <c r="M22" s="105"/>
      <c r="N22" s="106"/>
      <c r="O22" s="62"/>
    </row>
    <row r="23" spans="1:34" ht="13.5" customHeight="1" x14ac:dyDescent="0.25">
      <c r="A23" s="14" t="s">
        <v>7</v>
      </c>
      <c r="B23" s="111" t="s">
        <v>7</v>
      </c>
      <c r="C23" s="111"/>
      <c r="D23" s="107"/>
      <c r="E23" s="109"/>
      <c r="F23" s="104"/>
      <c r="G23" s="108"/>
      <c r="H23" s="104"/>
      <c r="I23" s="108"/>
      <c r="J23" s="104"/>
      <c r="K23" s="109"/>
      <c r="L23" s="104"/>
      <c r="M23" s="109"/>
      <c r="N23" s="104"/>
    </row>
    <row r="24" spans="1:34" ht="13.5" customHeight="1" x14ac:dyDescent="0.25">
      <c r="A24" s="14" t="s">
        <v>7</v>
      </c>
      <c r="B24" s="111"/>
      <c r="C24" s="111"/>
      <c r="D24" s="112"/>
      <c r="E24" s="108"/>
      <c r="F24" s="104"/>
      <c r="G24" s="108"/>
      <c r="H24" s="104"/>
      <c r="I24" s="108"/>
      <c r="J24" s="104"/>
      <c r="K24" s="108"/>
      <c r="L24" s="104"/>
      <c r="M24" s="105"/>
      <c r="N24" s="104"/>
    </row>
    <row r="25" spans="1:34" ht="13.5" customHeight="1" x14ac:dyDescent="0.25">
      <c r="A25" s="94"/>
      <c r="B25" s="104"/>
      <c r="C25" s="104"/>
      <c r="D25" s="112"/>
      <c r="E25" s="105"/>
      <c r="F25" s="104"/>
      <c r="G25" s="105"/>
      <c r="H25" s="104"/>
      <c r="I25" s="105"/>
      <c r="J25" s="104"/>
      <c r="K25" s="105"/>
      <c r="L25" s="104"/>
      <c r="M25" s="105"/>
      <c r="N25" s="104"/>
    </row>
    <row r="26" spans="1:34" ht="13.5" customHeight="1" x14ac:dyDescent="0.25">
      <c r="A26" s="64"/>
      <c r="B26" s="111"/>
      <c r="C26" s="111"/>
      <c r="D26" s="112"/>
      <c r="E26" s="111"/>
      <c r="F26" s="111"/>
      <c r="G26" s="111"/>
      <c r="H26" s="106"/>
      <c r="I26" s="111"/>
      <c r="J26" s="106"/>
      <c r="K26" s="111"/>
      <c r="L26" s="106"/>
      <c r="M26" s="111"/>
      <c r="N26" s="106"/>
    </row>
    <row r="27" spans="1:34" s="1" customFormat="1" ht="13.5" customHeight="1" x14ac:dyDescent="0.25">
      <c r="A27" s="64"/>
      <c r="B27" s="111"/>
      <c r="C27" s="108"/>
      <c r="D27" s="107"/>
      <c r="E27" s="108"/>
      <c r="F27" s="108"/>
      <c r="G27" s="108"/>
      <c r="H27" s="106"/>
      <c r="I27" s="108"/>
      <c r="J27" s="106"/>
      <c r="K27" s="108"/>
      <c r="L27" s="106"/>
      <c r="M27" s="108"/>
      <c r="N27" s="106"/>
      <c r="O27" s="13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</row>
    <row r="28" spans="1:34" s="1" customFormat="1" ht="13.5" customHeight="1" x14ac:dyDescent="0.25">
      <c r="A28" s="64"/>
      <c r="B28" s="111"/>
      <c r="C28" s="108"/>
      <c r="D28" s="111"/>
      <c r="E28" s="108"/>
      <c r="F28" s="111"/>
      <c r="G28" s="109"/>
      <c r="H28" s="106"/>
      <c r="I28" s="108"/>
      <c r="J28" s="106"/>
      <c r="K28" s="108"/>
      <c r="L28" s="106"/>
      <c r="M28" s="108"/>
      <c r="N28" s="106"/>
      <c r="O28" s="13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</row>
    <row r="29" spans="1:34" ht="13.5" customHeight="1" x14ac:dyDescent="0.25">
      <c r="A29" s="14" t="s">
        <v>7</v>
      </c>
      <c r="B29" s="111"/>
      <c r="C29" s="109"/>
      <c r="D29" s="113"/>
      <c r="E29" s="111"/>
      <c r="F29" s="111"/>
      <c r="G29" s="109"/>
      <c r="H29" s="106"/>
      <c r="I29" s="108"/>
      <c r="J29" s="106"/>
      <c r="K29" s="109"/>
      <c r="L29" s="106"/>
      <c r="M29" s="109"/>
      <c r="N29" s="106"/>
    </row>
    <row r="30" spans="1:34" ht="13.5" customHeight="1" x14ac:dyDescent="0.25">
      <c r="A30" s="14"/>
      <c r="B30" s="111"/>
      <c r="C30" s="108"/>
      <c r="D30" s="111"/>
      <c r="E30" s="108"/>
      <c r="F30" s="111"/>
      <c r="G30" s="109"/>
      <c r="H30" s="106"/>
      <c r="I30" s="108"/>
      <c r="J30" s="106"/>
      <c r="K30" s="108"/>
      <c r="L30" s="106"/>
      <c r="M30" s="108"/>
      <c r="N30" s="104"/>
    </row>
    <row r="31" spans="1:34" ht="13.5" customHeight="1" x14ac:dyDescent="0.25">
      <c r="A31" s="14"/>
      <c r="B31" s="111"/>
      <c r="C31" s="108"/>
      <c r="D31" s="111"/>
      <c r="E31" s="108"/>
      <c r="F31" s="111"/>
      <c r="G31" s="109"/>
      <c r="H31" s="106"/>
      <c r="I31" s="108"/>
      <c r="J31" s="106"/>
      <c r="K31" s="108"/>
      <c r="L31" s="106"/>
      <c r="M31" s="108"/>
      <c r="N31" s="106"/>
    </row>
    <row r="32" spans="1:34" ht="13.5" customHeight="1" x14ac:dyDescent="0.25">
      <c r="A32" s="64"/>
      <c r="B32" s="114"/>
      <c r="C32" s="109"/>
      <c r="D32" s="110"/>
      <c r="E32" s="111"/>
      <c r="F32" s="110"/>
      <c r="G32" s="109"/>
      <c r="H32" s="106"/>
      <c r="I32" s="110"/>
      <c r="J32" s="106"/>
      <c r="K32" s="109"/>
      <c r="L32" s="106"/>
      <c r="M32" s="109"/>
      <c r="N32" s="105"/>
    </row>
    <row r="33" spans="1:34" ht="13.5" customHeight="1" x14ac:dyDescent="0.25">
      <c r="A33" s="75" t="s">
        <v>1434</v>
      </c>
      <c r="B33" s="111"/>
      <c r="C33" s="108"/>
      <c r="D33" s="111"/>
      <c r="E33" s="108"/>
      <c r="F33" s="111"/>
      <c r="G33" s="109"/>
      <c r="H33" s="108"/>
      <c r="I33" s="108"/>
      <c r="J33" s="108"/>
      <c r="K33" s="108"/>
      <c r="L33" s="108"/>
      <c r="M33" s="108"/>
      <c r="N33" s="108"/>
    </row>
    <row r="34" spans="1:34" ht="13.5" customHeight="1" x14ac:dyDescent="0.25">
      <c r="A34" s="14"/>
      <c r="B34" s="111"/>
      <c r="C34" s="109"/>
      <c r="D34" s="113"/>
      <c r="E34" s="111"/>
      <c r="F34" s="111"/>
      <c r="G34" s="109"/>
      <c r="H34" s="111"/>
      <c r="I34" s="108"/>
      <c r="J34" s="111"/>
      <c r="K34" s="109"/>
      <c r="L34" s="111"/>
      <c r="M34" s="109"/>
      <c r="N34" s="111"/>
    </row>
    <row r="35" spans="1:34" ht="13.5" customHeight="1" x14ac:dyDescent="0.3">
      <c r="A35" s="16" t="s">
        <v>36</v>
      </c>
      <c r="B35" s="115">
        <v>2800</v>
      </c>
      <c r="C35" s="109"/>
      <c r="D35" s="115">
        <v>2800</v>
      </c>
      <c r="E35" s="109"/>
      <c r="F35" s="115">
        <v>2800</v>
      </c>
      <c r="G35" s="109"/>
      <c r="H35" s="115">
        <v>2800</v>
      </c>
      <c r="I35" s="109"/>
      <c r="J35" s="115">
        <v>2800</v>
      </c>
      <c r="K35" s="109"/>
      <c r="L35" s="115">
        <v>2800</v>
      </c>
      <c r="M35" s="109"/>
      <c r="N35" s="115">
        <v>2800</v>
      </c>
    </row>
    <row r="36" spans="1:34" ht="13.5" customHeight="1" x14ac:dyDescent="0.25">
      <c r="A36" s="16" t="s">
        <v>1683</v>
      </c>
      <c r="B36" s="109">
        <v>0</v>
      </c>
      <c r="C36" s="109"/>
      <c r="D36" s="109">
        <v>0</v>
      </c>
      <c r="E36" s="109"/>
      <c r="F36" s="109">
        <v>0</v>
      </c>
      <c r="G36" s="109"/>
      <c r="H36" s="109">
        <v>0</v>
      </c>
      <c r="I36" s="109"/>
      <c r="J36" s="109">
        <v>0</v>
      </c>
      <c r="K36" s="109"/>
      <c r="L36" s="109">
        <v>0</v>
      </c>
      <c r="M36" s="109"/>
      <c r="N36" s="109">
        <v>0</v>
      </c>
    </row>
    <row r="37" spans="1:34" ht="13.5" customHeight="1" x14ac:dyDescent="0.25">
      <c r="A37" s="16"/>
      <c r="B37" s="109"/>
      <c r="C37" s="109"/>
      <c r="D37" s="109"/>
      <c r="E37" s="109"/>
      <c r="F37" s="109"/>
      <c r="G37" s="109"/>
      <c r="H37" s="109"/>
      <c r="I37" s="109"/>
      <c r="J37" s="109"/>
      <c r="K37" s="109"/>
      <c r="L37" s="109"/>
      <c r="M37" s="109"/>
      <c r="N37" s="109"/>
    </row>
    <row r="38" spans="1:34" ht="13.5" customHeight="1" x14ac:dyDescent="0.25">
      <c r="A38" s="16" t="s">
        <v>24</v>
      </c>
      <c r="B38" s="116">
        <v>1691</v>
      </c>
      <c r="C38" s="109"/>
      <c r="D38" s="116">
        <v>1909</v>
      </c>
      <c r="E38" s="109"/>
      <c r="F38" s="116">
        <v>1468</v>
      </c>
      <c r="G38" s="109"/>
      <c r="H38" s="116">
        <v>1691</v>
      </c>
      <c r="I38" s="109"/>
      <c r="J38" s="116">
        <v>1135</v>
      </c>
      <c r="K38" s="109"/>
      <c r="L38" s="116">
        <v>1787</v>
      </c>
      <c r="M38" s="109"/>
      <c r="N38" s="116">
        <v>1234</v>
      </c>
    </row>
    <row r="39" spans="1:34" ht="13.5" customHeight="1" x14ac:dyDescent="0.25">
      <c r="A39" s="16" t="s">
        <v>1683</v>
      </c>
      <c r="B39" s="109">
        <v>0</v>
      </c>
      <c r="C39" s="109"/>
      <c r="D39" s="109">
        <v>0</v>
      </c>
      <c r="E39" s="109"/>
      <c r="F39" s="109">
        <v>0</v>
      </c>
      <c r="G39" s="109"/>
      <c r="H39" s="109">
        <v>0</v>
      </c>
      <c r="I39" s="109"/>
      <c r="J39" s="109">
        <v>0</v>
      </c>
      <c r="K39" s="109"/>
      <c r="L39" s="109">
        <v>0</v>
      </c>
      <c r="M39" s="109"/>
      <c r="N39" s="109">
        <v>0</v>
      </c>
      <c r="O39" s="1"/>
    </row>
    <row r="40" spans="1:34" ht="13.5" customHeight="1" x14ac:dyDescent="0.25">
      <c r="A40" s="16"/>
      <c r="B40" s="109"/>
      <c r="C40" s="109"/>
      <c r="D40" s="109"/>
      <c r="E40" s="109"/>
      <c r="F40" s="109"/>
      <c r="G40" s="109"/>
      <c r="H40" s="109"/>
      <c r="I40" s="109"/>
      <c r="J40" s="109"/>
      <c r="K40" s="109"/>
      <c r="L40" s="109"/>
      <c r="M40" s="109"/>
      <c r="N40" s="109"/>
    </row>
    <row r="41" spans="1:34" s="17" customFormat="1" ht="13.5" customHeight="1" x14ac:dyDescent="0.25">
      <c r="A41" s="95" t="s">
        <v>25</v>
      </c>
      <c r="B41" s="109">
        <v>3</v>
      </c>
      <c r="C41" s="109"/>
      <c r="D41" s="109">
        <v>3</v>
      </c>
      <c r="E41" s="109"/>
      <c r="F41" s="109">
        <v>3</v>
      </c>
      <c r="G41" s="109"/>
      <c r="H41" s="109">
        <v>3</v>
      </c>
      <c r="I41" s="109"/>
      <c r="J41" s="109">
        <v>3</v>
      </c>
      <c r="K41" s="109"/>
      <c r="L41" s="109">
        <v>3</v>
      </c>
      <c r="M41" s="109"/>
      <c r="N41" s="109">
        <v>3</v>
      </c>
      <c r="O41" s="7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</row>
    <row r="42" spans="1:34" s="17" customFormat="1" ht="13.5" customHeight="1" x14ac:dyDescent="0.25">
      <c r="A42" s="16" t="s">
        <v>26</v>
      </c>
      <c r="B42" s="107">
        <v>852</v>
      </c>
      <c r="C42" s="108"/>
      <c r="D42" s="107">
        <v>525</v>
      </c>
      <c r="E42" s="105"/>
      <c r="F42" s="104">
        <v>329</v>
      </c>
      <c r="G42" s="105"/>
      <c r="H42" s="104">
        <v>896</v>
      </c>
      <c r="I42" s="105"/>
      <c r="J42" s="104">
        <v>486</v>
      </c>
      <c r="K42" s="105"/>
      <c r="L42" s="104">
        <v>718</v>
      </c>
      <c r="M42" s="105"/>
      <c r="N42" s="104">
        <v>428</v>
      </c>
      <c r="O42" s="13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</row>
    <row r="43" spans="1:34" s="17" customFormat="1" ht="13.5" customHeight="1" x14ac:dyDescent="0.25">
      <c r="A43" s="16" t="s">
        <v>27</v>
      </c>
      <c r="B43" s="107">
        <v>882</v>
      </c>
      <c r="C43" s="107"/>
      <c r="D43" s="107">
        <v>646</v>
      </c>
      <c r="E43" s="107"/>
      <c r="F43" s="107">
        <v>374</v>
      </c>
      <c r="G43" s="107"/>
      <c r="H43" s="107">
        <v>927</v>
      </c>
      <c r="I43" s="107"/>
      <c r="J43" s="107">
        <v>495</v>
      </c>
      <c r="K43" s="107"/>
      <c r="L43" s="107">
        <v>733</v>
      </c>
      <c r="M43" s="107"/>
      <c r="N43" s="107">
        <v>474</v>
      </c>
      <c r="O43" s="1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</row>
    <row r="44" spans="1:34" s="17" customFormat="1" ht="13.5" customHeight="1" x14ac:dyDescent="0.25">
      <c r="A44" s="16" t="s">
        <v>28</v>
      </c>
      <c r="B44" s="107">
        <v>919</v>
      </c>
      <c r="C44" s="108"/>
      <c r="D44" s="107">
        <v>732</v>
      </c>
      <c r="E44" s="105"/>
      <c r="F44" s="104">
        <v>429</v>
      </c>
      <c r="G44" s="105"/>
      <c r="H44" s="104">
        <v>968</v>
      </c>
      <c r="I44" s="105"/>
      <c r="J44" s="104">
        <v>510</v>
      </c>
      <c r="K44" s="105"/>
      <c r="L44" s="104">
        <v>758</v>
      </c>
      <c r="M44" s="105"/>
      <c r="N44" s="104">
        <v>524</v>
      </c>
      <c r="O44" s="13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</row>
    <row r="45" spans="1:34" ht="13.5" customHeight="1" x14ac:dyDescent="0.25">
      <c r="N45" s="15"/>
    </row>
    <row r="46" spans="1:34" ht="13.5" customHeight="1" x14ac:dyDescent="0.25">
      <c r="B46" s="69"/>
      <c r="C46" s="69"/>
      <c r="D46" s="69"/>
      <c r="E46" s="69"/>
      <c r="F46" s="69"/>
      <c r="G46" s="69"/>
      <c r="H46" s="69"/>
      <c r="I46" s="69"/>
      <c r="J46" s="69"/>
      <c r="K46" s="69"/>
      <c r="L46" s="69"/>
      <c r="M46" s="69"/>
      <c r="N46" s="69"/>
    </row>
    <row r="47" spans="1:34" ht="13.5" customHeight="1" x14ac:dyDescent="0.25">
      <c r="A47" s="178" t="s">
        <v>1864</v>
      </c>
      <c r="B47" s="69"/>
      <c r="C47" s="69"/>
      <c r="D47" s="69"/>
      <c r="E47" s="69"/>
      <c r="F47" s="69"/>
      <c r="G47" s="69"/>
      <c r="H47" s="69"/>
      <c r="I47" s="69"/>
      <c r="J47" s="69"/>
      <c r="K47" s="69"/>
      <c r="L47" s="69"/>
      <c r="M47" s="69"/>
      <c r="N47" s="87"/>
    </row>
    <row r="48" spans="1:34" ht="13.5" customHeight="1" x14ac:dyDescent="0.25">
      <c r="A48" s="178" t="s">
        <v>1865</v>
      </c>
      <c r="B48" s="69"/>
      <c r="C48" s="69"/>
      <c r="D48" s="69"/>
      <c r="E48" s="69"/>
      <c r="F48" s="69"/>
      <c r="G48" s="69"/>
      <c r="H48" s="69"/>
      <c r="I48" s="69"/>
      <c r="J48" s="69"/>
      <c r="K48" s="69"/>
      <c r="L48" s="69"/>
      <c r="M48" s="69"/>
      <c r="N48" s="69"/>
    </row>
    <row r="49" spans="1:14" ht="13.5" customHeight="1" x14ac:dyDescent="0.25">
      <c r="E49" s="1"/>
      <c r="G49" s="1"/>
      <c r="I49" s="1"/>
      <c r="K49" s="1"/>
      <c r="M49" s="1"/>
    </row>
    <row r="50" spans="1:14" ht="13.5" customHeight="1" x14ac:dyDescent="0.25">
      <c r="E50" s="1"/>
      <c r="G50" s="1"/>
      <c r="I50" s="1"/>
      <c r="K50" s="1"/>
      <c r="M50" s="1"/>
    </row>
    <row r="51" spans="1:14" ht="13.5" customHeight="1" x14ac:dyDescent="0.25">
      <c r="A51" s="74" t="s">
        <v>1846</v>
      </c>
    </row>
    <row r="52" spans="1:14" ht="13.5" customHeight="1" x14ac:dyDescent="0.25">
      <c r="A52" s="74"/>
    </row>
    <row r="53" spans="1:14" ht="13.5" customHeight="1" x14ac:dyDescent="0.25">
      <c r="A53" s="83" t="s">
        <v>1684</v>
      </c>
      <c r="B53" s="77">
        <v>0</v>
      </c>
      <c r="C53" s="73"/>
      <c r="D53" s="77">
        <v>0</v>
      </c>
      <c r="E53" s="73"/>
      <c r="F53" s="77">
        <v>0</v>
      </c>
      <c r="G53" s="73"/>
      <c r="H53" s="77">
        <v>0</v>
      </c>
      <c r="I53" s="73"/>
      <c r="J53" s="77">
        <v>0</v>
      </c>
      <c r="K53" s="73"/>
      <c r="L53" s="77">
        <v>0</v>
      </c>
      <c r="M53" s="73"/>
      <c r="N53" s="77">
        <v>0</v>
      </c>
    </row>
    <row r="54" spans="1:14" ht="13.5" customHeight="1" x14ac:dyDescent="0.25">
      <c r="A54" s="83" t="s">
        <v>1685</v>
      </c>
      <c r="B54" s="77">
        <v>0</v>
      </c>
      <c r="C54" s="73"/>
      <c r="D54" s="77">
        <v>0</v>
      </c>
      <c r="E54" s="73"/>
      <c r="F54" s="77">
        <v>0</v>
      </c>
      <c r="G54" s="73"/>
      <c r="H54" s="77">
        <v>0</v>
      </c>
      <c r="I54" s="73"/>
      <c r="J54" s="77">
        <v>0</v>
      </c>
      <c r="K54" s="73"/>
      <c r="L54" s="77">
        <v>0</v>
      </c>
      <c r="M54" s="73"/>
      <c r="N54" s="77">
        <v>0</v>
      </c>
    </row>
    <row r="55" spans="1:14" ht="13.5" customHeight="1" x14ac:dyDescent="0.25">
      <c r="A55" s="76"/>
      <c r="B55" s="77"/>
      <c r="C55" s="73"/>
      <c r="D55" s="77"/>
      <c r="E55" s="73"/>
      <c r="F55" s="77"/>
      <c r="G55" s="73"/>
      <c r="H55" s="77"/>
      <c r="I55" s="73"/>
      <c r="J55" s="77"/>
      <c r="K55" s="73"/>
      <c r="L55" s="77"/>
      <c r="M55" s="73"/>
      <c r="N55" s="77"/>
    </row>
    <row r="56" spans="1:14" ht="13.5" customHeight="1" x14ac:dyDescent="0.25">
      <c r="A56" s="76" t="s">
        <v>25</v>
      </c>
      <c r="B56" s="77">
        <v>12</v>
      </c>
      <c r="C56" s="77"/>
      <c r="D56" s="77">
        <v>12</v>
      </c>
      <c r="E56"/>
      <c r="F56" s="77">
        <v>12</v>
      </c>
      <c r="G56"/>
      <c r="H56" s="77">
        <v>12</v>
      </c>
      <c r="I56"/>
      <c r="J56" s="77">
        <v>12</v>
      </c>
      <c r="K56"/>
      <c r="L56" s="77">
        <v>12</v>
      </c>
      <c r="M56"/>
      <c r="N56" s="77">
        <v>12</v>
      </c>
    </row>
    <row r="57" spans="1:14" ht="13.5" customHeight="1" x14ac:dyDescent="0.25">
      <c r="A57" s="76" t="s">
        <v>26</v>
      </c>
      <c r="B57" s="72">
        <v>762</v>
      </c>
      <c r="C57" s="72"/>
      <c r="D57" s="72">
        <v>553</v>
      </c>
      <c r="E57" s="72"/>
      <c r="F57" s="72">
        <v>264</v>
      </c>
      <c r="G57" s="72"/>
      <c r="H57" s="72">
        <v>759</v>
      </c>
      <c r="I57" s="72"/>
      <c r="J57" s="72">
        <v>420</v>
      </c>
      <c r="K57" s="72"/>
      <c r="L57" s="72">
        <v>638</v>
      </c>
      <c r="M57" s="72"/>
      <c r="N57" s="72">
        <v>371</v>
      </c>
    </row>
    <row r="58" spans="1:14" ht="13.5" customHeight="1" x14ac:dyDescent="0.25">
      <c r="A58" s="76" t="s">
        <v>27</v>
      </c>
      <c r="B58" s="72">
        <v>929</v>
      </c>
      <c r="C58" s="72"/>
      <c r="D58" s="72">
        <v>746</v>
      </c>
      <c r="E58" s="72"/>
      <c r="F58" s="72">
        <v>460</v>
      </c>
      <c r="G58" s="72"/>
      <c r="H58" s="72">
        <v>868</v>
      </c>
      <c r="I58" s="72"/>
      <c r="J58" s="72">
        <v>552</v>
      </c>
      <c r="K58" s="72"/>
      <c r="L58" s="72">
        <v>792</v>
      </c>
      <c r="M58" s="72"/>
      <c r="N58" s="72">
        <v>647</v>
      </c>
    </row>
    <row r="59" spans="1:14" ht="13.5" customHeight="1" x14ac:dyDescent="0.25">
      <c r="A59" s="76" t="s">
        <v>28</v>
      </c>
      <c r="B59" s="72">
        <v>1081</v>
      </c>
      <c r="C59" s="72"/>
      <c r="D59" s="72">
        <v>857</v>
      </c>
      <c r="E59" s="72"/>
      <c r="F59" s="72">
        <v>593</v>
      </c>
      <c r="G59" s="72"/>
      <c r="H59" s="72">
        <v>1036</v>
      </c>
      <c r="I59" s="72"/>
      <c r="J59" s="72">
        <v>703</v>
      </c>
      <c r="K59" s="72"/>
      <c r="L59" s="72">
        <v>1007</v>
      </c>
      <c r="M59" s="72"/>
      <c r="N59" s="72">
        <v>900</v>
      </c>
    </row>
    <row r="60" spans="1:14" ht="13.5" customHeight="1" x14ac:dyDescent="0.25"/>
    <row r="61" spans="1:14" ht="13.5" customHeight="1" x14ac:dyDescent="0.25"/>
    <row r="62" spans="1:14" x14ac:dyDescent="0.25">
      <c r="A62" s="73"/>
    </row>
    <row r="63" spans="1:14" x14ac:dyDescent="0.25">
      <c r="A63" s="73"/>
    </row>
    <row r="64" spans="1:14" x14ac:dyDescent="0.25">
      <c r="A64" s="73"/>
    </row>
    <row r="65" spans="1:15" x14ac:dyDescent="0.25">
      <c r="A65" s="73"/>
    </row>
    <row r="66" spans="1:15" x14ac:dyDescent="0.25">
      <c r="A66" s="84"/>
    </row>
    <row r="69" spans="1:15" customFormat="1" x14ac:dyDescent="0.25">
      <c r="A69" s="73"/>
      <c r="B69" s="1"/>
      <c r="C69" s="1"/>
      <c r="D69" s="1"/>
      <c r="E69" s="7"/>
      <c r="F69" s="1"/>
      <c r="G69" s="7"/>
      <c r="H69" s="1"/>
      <c r="I69" s="7"/>
      <c r="J69" s="1"/>
      <c r="K69" s="7"/>
      <c r="L69" s="1"/>
      <c r="M69" s="7"/>
      <c r="N69" s="1"/>
      <c r="O69" s="13"/>
    </row>
    <row r="70" spans="1:15" customFormat="1" x14ac:dyDescent="0.25">
      <c r="A70" s="1"/>
      <c r="B70" s="1"/>
      <c r="C70" s="1"/>
      <c r="D70" s="1"/>
      <c r="E70" s="7"/>
      <c r="F70" s="1"/>
      <c r="G70" s="7"/>
      <c r="H70" s="1"/>
      <c r="I70" s="7"/>
      <c r="J70" s="1"/>
      <c r="K70" s="7"/>
      <c r="L70" s="1"/>
      <c r="M70" s="7"/>
      <c r="N70" s="1"/>
      <c r="O70" s="13"/>
    </row>
    <row r="71" spans="1:15" customFormat="1" x14ac:dyDescent="0.25">
      <c r="A71" s="1"/>
      <c r="B71" s="1"/>
      <c r="C71" s="1"/>
      <c r="D71" s="1"/>
      <c r="E71" s="7"/>
      <c r="F71" s="1"/>
      <c r="G71" s="7"/>
      <c r="H71" s="1"/>
      <c r="I71" s="7"/>
      <c r="J71" s="1"/>
      <c r="K71" s="7"/>
      <c r="L71" s="1"/>
      <c r="M71" s="7"/>
      <c r="N71" s="1"/>
      <c r="O71" s="13"/>
    </row>
    <row r="72" spans="1:15" customFormat="1" x14ac:dyDescent="0.25">
      <c r="A72" s="1"/>
      <c r="B72" s="1"/>
      <c r="C72" s="1"/>
      <c r="D72" s="1"/>
      <c r="E72" s="7"/>
      <c r="F72" s="1"/>
      <c r="G72" s="7"/>
      <c r="H72" s="1"/>
      <c r="I72" s="7"/>
      <c r="J72" s="1"/>
      <c r="K72" s="7"/>
      <c r="L72" s="1"/>
      <c r="M72" s="7"/>
      <c r="N72" s="1"/>
      <c r="O72" s="13"/>
    </row>
    <row r="73" spans="1:15" customFormat="1" x14ac:dyDescent="0.25">
      <c r="A73" s="1"/>
      <c r="B73" s="1"/>
      <c r="C73" s="1"/>
      <c r="D73" s="1"/>
      <c r="E73" s="7"/>
      <c r="F73" s="1"/>
      <c r="G73" s="7"/>
      <c r="H73" s="1"/>
      <c r="I73" s="7"/>
      <c r="J73" s="1"/>
      <c r="K73" s="7"/>
      <c r="L73" s="1"/>
      <c r="M73" s="7"/>
      <c r="N73" s="1"/>
      <c r="O73" s="13"/>
    </row>
    <row r="74" spans="1:15" customFormat="1" x14ac:dyDescent="0.25">
      <c r="A74" s="1"/>
      <c r="B74" s="1"/>
      <c r="C74" s="1"/>
      <c r="D74" s="1"/>
      <c r="E74" s="7"/>
      <c r="F74" s="1"/>
      <c r="G74" s="7"/>
      <c r="H74" s="1"/>
      <c r="I74" s="7"/>
      <c r="J74" s="1"/>
      <c r="K74" s="7"/>
      <c r="L74" s="1"/>
      <c r="M74" s="7"/>
      <c r="N74" s="1"/>
      <c r="O74" s="13"/>
    </row>
    <row r="75" spans="1:15" customFormat="1" x14ac:dyDescent="0.25">
      <c r="A75" s="73"/>
      <c r="B75" s="1"/>
      <c r="C75" s="1"/>
      <c r="D75" s="1"/>
      <c r="E75" s="7"/>
      <c r="F75" s="1"/>
      <c r="G75" s="7"/>
      <c r="H75" s="1"/>
      <c r="I75" s="7"/>
      <c r="J75" s="1"/>
      <c r="K75" s="7"/>
      <c r="L75" s="1"/>
      <c r="M75" s="7"/>
      <c r="N75" s="1"/>
      <c r="O75" s="13"/>
    </row>
    <row r="76" spans="1:15" customFormat="1" x14ac:dyDescent="0.25">
      <c r="A76" s="1"/>
      <c r="B76" s="1"/>
      <c r="C76" s="1"/>
      <c r="D76" s="1"/>
      <c r="E76" s="7"/>
      <c r="F76" s="1"/>
      <c r="G76" s="7"/>
      <c r="H76" s="1"/>
      <c r="I76" s="7"/>
      <c r="J76" s="1"/>
      <c r="K76" s="7"/>
      <c r="L76" s="1"/>
      <c r="M76" s="7"/>
      <c r="N76" s="1"/>
      <c r="O76" s="13"/>
    </row>
    <row r="77" spans="1:15" customFormat="1" x14ac:dyDescent="0.25">
      <c r="A77" s="1"/>
      <c r="B77" s="1"/>
      <c r="C77" s="1"/>
      <c r="D77" s="1"/>
      <c r="E77" s="7"/>
      <c r="F77" s="1"/>
      <c r="G77" s="7"/>
      <c r="H77" s="1"/>
      <c r="I77" s="7"/>
      <c r="J77" s="1"/>
      <c r="K77" s="7"/>
      <c r="L77" s="1"/>
      <c r="M77" s="7"/>
      <c r="N77" s="1"/>
      <c r="O77" s="13"/>
    </row>
    <row r="78" spans="1:15" customFormat="1" x14ac:dyDescent="0.25">
      <c r="A78" s="1"/>
      <c r="B78" s="1"/>
      <c r="C78" s="1"/>
      <c r="D78" s="1"/>
      <c r="E78" s="7"/>
      <c r="F78" s="1"/>
      <c r="G78" s="7"/>
      <c r="H78" s="1"/>
      <c r="I78" s="7"/>
      <c r="J78" s="1"/>
      <c r="K78" s="7"/>
      <c r="L78" s="1"/>
      <c r="M78" s="7"/>
      <c r="N78" s="1"/>
      <c r="O78" s="13"/>
    </row>
    <row r="79" spans="1:15" customFormat="1" x14ac:dyDescent="0.25">
      <c r="A79" s="1"/>
      <c r="B79" s="1"/>
      <c r="C79" s="1"/>
      <c r="D79" s="1"/>
      <c r="E79" s="7"/>
      <c r="F79" s="1"/>
      <c r="G79" s="7"/>
      <c r="H79" s="1"/>
      <c r="I79" s="7"/>
      <c r="J79" s="1"/>
      <c r="K79" s="7"/>
      <c r="L79" s="1"/>
      <c r="M79" s="7"/>
      <c r="N79" s="1"/>
      <c r="O79" s="13"/>
    </row>
    <row r="80" spans="1:15" customFormat="1" x14ac:dyDescent="0.25">
      <c r="A80" s="1"/>
      <c r="B80" s="1"/>
      <c r="C80" s="1"/>
      <c r="D80" s="1"/>
      <c r="E80" s="7"/>
      <c r="F80" s="1"/>
      <c r="G80" s="7"/>
      <c r="H80" s="1"/>
      <c r="I80" s="7"/>
      <c r="J80" s="1"/>
      <c r="K80" s="7"/>
      <c r="L80" s="1"/>
      <c r="M80" s="7"/>
      <c r="N80" s="1"/>
      <c r="O80" s="13"/>
    </row>
    <row r="81" spans="1:15" customFormat="1" x14ac:dyDescent="0.25">
      <c r="A81" s="1"/>
      <c r="B81" s="1"/>
      <c r="C81" s="1"/>
      <c r="D81" s="1"/>
      <c r="E81" s="7"/>
      <c r="F81" s="1"/>
      <c r="G81" s="7"/>
      <c r="H81" s="1"/>
      <c r="I81" s="7"/>
      <c r="J81" s="1"/>
      <c r="K81" s="7"/>
      <c r="L81" s="1"/>
      <c r="M81" s="7"/>
      <c r="N81" s="1"/>
      <c r="O81" s="13"/>
    </row>
    <row r="82" spans="1:15" customFormat="1" x14ac:dyDescent="0.25">
      <c r="A82" s="1"/>
      <c r="B82" s="1"/>
      <c r="C82" s="1"/>
      <c r="D82" s="1"/>
      <c r="E82" s="7"/>
      <c r="F82" s="1"/>
      <c r="G82" s="7"/>
      <c r="H82" s="1"/>
      <c r="I82" s="7"/>
      <c r="J82" s="1"/>
      <c r="K82" s="7"/>
      <c r="L82" s="1"/>
      <c r="M82" s="7"/>
      <c r="N82" s="1"/>
      <c r="O82" s="13"/>
    </row>
    <row r="83" spans="1:15" customFormat="1" x14ac:dyDescent="0.25">
      <c r="A83" s="1"/>
      <c r="B83" s="1"/>
      <c r="C83" s="1"/>
      <c r="D83" s="1"/>
      <c r="E83" s="7"/>
      <c r="F83" s="1"/>
      <c r="G83" s="7"/>
      <c r="H83" s="1"/>
      <c r="I83" s="7"/>
      <c r="J83" s="1"/>
      <c r="K83" s="7"/>
      <c r="L83" s="1"/>
      <c r="M83" s="7"/>
      <c r="N83" s="1"/>
      <c r="O83" s="13"/>
    </row>
    <row r="84" spans="1:15" customFormat="1" x14ac:dyDescent="0.25">
      <c r="A84" s="1"/>
      <c r="B84" s="1"/>
      <c r="C84" s="1"/>
      <c r="D84" s="1"/>
      <c r="E84" s="7"/>
      <c r="F84" s="1"/>
      <c r="G84" s="7"/>
      <c r="H84" s="1"/>
      <c r="I84" s="7"/>
      <c r="J84" s="1"/>
      <c r="K84" s="7"/>
      <c r="L84" s="1"/>
      <c r="M84" s="7"/>
      <c r="N84" s="1"/>
      <c r="O84" s="13"/>
    </row>
    <row r="85" spans="1:15" customFormat="1" x14ac:dyDescent="0.25">
      <c r="A85" s="1"/>
      <c r="B85" s="1"/>
      <c r="C85" s="1"/>
      <c r="D85" s="1"/>
      <c r="E85" s="7"/>
      <c r="F85" s="1"/>
      <c r="G85" s="7"/>
      <c r="H85" s="1"/>
      <c r="I85" s="7"/>
      <c r="J85" s="1"/>
      <c r="K85" s="7"/>
      <c r="L85" s="1"/>
      <c r="M85" s="7"/>
      <c r="N85" s="1"/>
      <c r="O85" s="13"/>
    </row>
    <row r="86" spans="1:15" customFormat="1" x14ac:dyDescent="0.25">
      <c r="A86" s="1"/>
      <c r="B86" s="1"/>
      <c r="C86" s="1"/>
      <c r="D86" s="1"/>
      <c r="E86" s="7"/>
      <c r="F86" s="1"/>
      <c r="G86" s="7"/>
      <c r="H86" s="1"/>
      <c r="I86" s="7"/>
      <c r="J86" s="1"/>
      <c r="K86" s="7"/>
      <c r="L86" s="1"/>
      <c r="M86" s="7"/>
      <c r="N86" s="1"/>
      <c r="O86" s="13"/>
    </row>
    <row r="87" spans="1:15" customFormat="1" x14ac:dyDescent="0.25">
      <c r="A87" s="1"/>
      <c r="B87" s="1"/>
      <c r="C87" s="1"/>
      <c r="D87" s="1"/>
      <c r="E87" s="7"/>
      <c r="F87" s="1"/>
      <c r="G87" s="7"/>
      <c r="H87" s="1"/>
      <c r="I87" s="7"/>
      <c r="J87" s="1"/>
      <c r="K87" s="7"/>
      <c r="L87" s="1"/>
      <c r="M87" s="7"/>
      <c r="N87" s="1"/>
      <c r="O87" s="13"/>
    </row>
    <row r="88" spans="1:15" customFormat="1" x14ac:dyDescent="0.25">
      <c r="A88" s="1"/>
      <c r="B88" s="1"/>
      <c r="C88" s="1"/>
      <c r="D88" s="1"/>
      <c r="E88" s="7"/>
      <c r="F88" s="1"/>
      <c r="G88" s="7"/>
      <c r="H88" s="1"/>
      <c r="I88" s="7"/>
      <c r="J88" s="1"/>
      <c r="K88" s="7"/>
      <c r="L88" s="1"/>
      <c r="M88" s="7"/>
      <c r="N88" s="1"/>
      <c r="O88" s="13"/>
    </row>
    <row r="89" spans="1:15" customFormat="1" x14ac:dyDescent="0.25">
      <c r="A89" s="1"/>
      <c r="B89" s="1"/>
      <c r="C89" s="1"/>
      <c r="D89" s="1"/>
      <c r="E89" s="7"/>
      <c r="F89" s="1"/>
      <c r="G89" s="7"/>
      <c r="H89" s="1"/>
      <c r="I89" s="7"/>
      <c r="J89" s="1"/>
      <c r="K89" s="7"/>
      <c r="L89" s="1"/>
      <c r="M89" s="7"/>
      <c r="N89" s="1"/>
      <c r="O89" s="13"/>
    </row>
    <row r="90" spans="1:15" customFormat="1" x14ac:dyDescent="0.25">
      <c r="A90" s="1"/>
      <c r="B90" s="1"/>
      <c r="C90" s="1"/>
      <c r="D90" s="1"/>
      <c r="E90" s="7"/>
      <c r="F90" s="1"/>
      <c r="G90" s="7"/>
      <c r="H90" s="1"/>
      <c r="I90" s="7"/>
      <c r="J90" s="1"/>
      <c r="K90" s="7"/>
      <c r="L90" s="1"/>
      <c r="M90" s="7"/>
      <c r="N90" s="1"/>
      <c r="O90" s="13"/>
    </row>
    <row r="91" spans="1:15" customFormat="1" x14ac:dyDescent="0.25">
      <c r="A91" s="1"/>
      <c r="B91" s="1"/>
      <c r="C91" s="1"/>
      <c r="D91" s="1"/>
      <c r="E91" s="7"/>
      <c r="F91" s="1"/>
      <c r="G91" s="7"/>
      <c r="H91" s="1"/>
      <c r="I91" s="7"/>
      <c r="J91" s="1"/>
      <c r="K91" s="7"/>
      <c r="L91" s="1"/>
      <c r="M91" s="7"/>
      <c r="N91" s="1"/>
      <c r="O91" s="13"/>
    </row>
    <row r="92" spans="1:15" customFormat="1" x14ac:dyDescent="0.25">
      <c r="A92" s="1"/>
      <c r="B92" s="1"/>
      <c r="C92" s="1"/>
      <c r="D92" s="1"/>
      <c r="E92" s="7"/>
      <c r="F92" s="1"/>
      <c r="G92" s="7"/>
      <c r="H92" s="1"/>
      <c r="I92" s="7"/>
      <c r="J92" s="1"/>
      <c r="K92" s="7"/>
      <c r="L92" s="1"/>
      <c r="M92" s="7"/>
      <c r="N92" s="1"/>
      <c r="O92" s="13"/>
    </row>
    <row r="93" spans="1:15" customFormat="1" x14ac:dyDescent="0.25">
      <c r="A93" s="1"/>
      <c r="B93" s="1"/>
      <c r="C93" s="1"/>
      <c r="D93" s="1"/>
      <c r="E93" s="7"/>
      <c r="F93" s="1"/>
      <c r="G93" s="7"/>
      <c r="H93" s="1"/>
      <c r="I93" s="7"/>
      <c r="J93" s="1"/>
      <c r="K93" s="7"/>
      <c r="L93" s="1"/>
      <c r="M93" s="7"/>
      <c r="N93" s="1"/>
      <c r="O93" s="13"/>
    </row>
    <row r="94" spans="1:15" customFormat="1" x14ac:dyDescent="0.25">
      <c r="A94" s="1"/>
      <c r="B94" s="1"/>
      <c r="C94" s="1"/>
      <c r="D94" s="1"/>
      <c r="E94" s="7"/>
      <c r="F94" s="1"/>
      <c r="G94" s="7"/>
      <c r="H94" s="1"/>
      <c r="I94" s="7"/>
      <c r="J94" s="1"/>
      <c r="K94" s="7"/>
      <c r="L94" s="1"/>
      <c r="M94" s="7"/>
      <c r="N94" s="1"/>
      <c r="O94" s="13"/>
    </row>
    <row r="95" spans="1:15" customFormat="1" x14ac:dyDescent="0.25">
      <c r="A95" s="1"/>
      <c r="B95" s="1"/>
      <c r="C95" s="1"/>
      <c r="D95" s="1"/>
      <c r="E95" s="7"/>
      <c r="F95" s="1"/>
      <c r="G95" s="7"/>
      <c r="H95" s="1"/>
      <c r="I95" s="7"/>
      <c r="J95" s="1"/>
      <c r="K95" s="7"/>
      <c r="L95" s="1"/>
      <c r="M95" s="7"/>
      <c r="N95" s="1"/>
      <c r="O95" s="13"/>
    </row>
    <row r="96" spans="1:15" customFormat="1" x14ac:dyDescent="0.25">
      <c r="A96" s="1"/>
      <c r="B96" s="1"/>
      <c r="C96" s="1"/>
      <c r="D96" s="1"/>
      <c r="E96" s="7"/>
      <c r="F96" s="1"/>
      <c r="G96" s="7"/>
      <c r="H96" s="1"/>
      <c r="I96" s="7"/>
      <c r="J96" s="1"/>
      <c r="K96" s="7"/>
      <c r="L96" s="1"/>
      <c r="M96" s="7"/>
      <c r="N96" s="1"/>
      <c r="O96" s="13"/>
    </row>
    <row r="97" spans="1:15" customFormat="1" x14ac:dyDescent="0.25">
      <c r="A97" s="1"/>
      <c r="B97" s="1"/>
      <c r="C97" s="1"/>
      <c r="D97" s="1"/>
      <c r="E97" s="7"/>
      <c r="F97" s="1"/>
      <c r="G97" s="7"/>
      <c r="H97" s="1"/>
      <c r="I97" s="7"/>
      <c r="J97" s="1"/>
      <c r="K97" s="7"/>
      <c r="L97" s="1"/>
      <c r="M97" s="7"/>
      <c r="N97" s="1"/>
      <c r="O97" s="13"/>
    </row>
    <row r="98" spans="1:15" customFormat="1" x14ac:dyDescent="0.25">
      <c r="A98" s="1"/>
      <c r="B98" s="1"/>
      <c r="C98" s="1"/>
      <c r="D98" s="1"/>
      <c r="E98" s="7"/>
      <c r="F98" s="1"/>
      <c r="G98" s="7"/>
      <c r="H98" s="1"/>
      <c r="I98" s="7"/>
      <c r="J98" s="1"/>
      <c r="K98" s="7"/>
      <c r="L98" s="1"/>
      <c r="M98" s="7"/>
      <c r="N98" s="1"/>
      <c r="O98" s="13"/>
    </row>
    <row r="99" spans="1:15" customFormat="1" x14ac:dyDescent="0.25">
      <c r="A99" s="1"/>
      <c r="B99" s="1"/>
      <c r="C99" s="1"/>
      <c r="D99" s="1"/>
      <c r="E99" s="7"/>
      <c r="F99" s="1"/>
      <c r="G99" s="7"/>
      <c r="H99" s="1"/>
      <c r="I99" s="7"/>
      <c r="J99" s="1"/>
      <c r="K99" s="7"/>
      <c r="L99" s="1"/>
      <c r="M99" s="7"/>
      <c r="N99" s="1"/>
      <c r="O99" s="13"/>
    </row>
    <row r="100" spans="1:15" customFormat="1" x14ac:dyDescent="0.25">
      <c r="A100" s="1"/>
      <c r="B100" s="1"/>
      <c r="C100" s="1"/>
      <c r="D100" s="1"/>
      <c r="E100" s="7"/>
      <c r="F100" s="1"/>
      <c r="G100" s="7"/>
      <c r="H100" s="1"/>
      <c r="I100" s="7"/>
      <c r="J100" s="1"/>
      <c r="K100" s="7"/>
      <c r="L100" s="1"/>
      <c r="M100" s="7"/>
      <c r="N100" s="1"/>
      <c r="O100" s="13"/>
    </row>
    <row r="101" spans="1:15" customFormat="1" x14ac:dyDescent="0.25">
      <c r="A101" s="1"/>
      <c r="B101" s="1"/>
      <c r="C101" s="1"/>
      <c r="D101" s="1"/>
      <c r="E101" s="7"/>
      <c r="F101" s="1"/>
      <c r="G101" s="7"/>
      <c r="H101" s="1"/>
      <c r="I101" s="7"/>
      <c r="J101" s="1"/>
      <c r="K101" s="7"/>
      <c r="L101" s="1"/>
      <c r="M101" s="7"/>
      <c r="N101" s="1"/>
      <c r="O101" s="13"/>
    </row>
    <row r="102" spans="1:15" customFormat="1" x14ac:dyDescent="0.25">
      <c r="A102" s="1"/>
      <c r="B102" s="1"/>
      <c r="C102" s="1"/>
      <c r="D102" s="1"/>
      <c r="E102" s="7"/>
      <c r="F102" s="1"/>
      <c r="G102" s="7"/>
      <c r="H102" s="1"/>
      <c r="I102" s="7"/>
      <c r="J102" s="1"/>
      <c r="K102" s="7"/>
      <c r="L102" s="1"/>
      <c r="M102" s="7"/>
      <c r="N102" s="1"/>
      <c r="O102" s="13"/>
    </row>
    <row r="103" spans="1:15" customFormat="1" x14ac:dyDescent="0.25">
      <c r="A103" s="1"/>
      <c r="B103" s="1"/>
      <c r="C103" s="1"/>
      <c r="D103" s="1"/>
      <c r="E103" s="7"/>
      <c r="F103" s="1"/>
      <c r="G103" s="7"/>
      <c r="H103" s="1"/>
      <c r="I103" s="7"/>
      <c r="J103" s="1"/>
      <c r="K103" s="7"/>
      <c r="L103" s="1"/>
      <c r="M103" s="7"/>
      <c r="N103" s="1"/>
      <c r="O103" s="13"/>
    </row>
    <row r="104" spans="1:15" customFormat="1" x14ac:dyDescent="0.25">
      <c r="A104" s="1"/>
      <c r="B104" s="1"/>
      <c r="C104" s="1"/>
      <c r="D104" s="1"/>
      <c r="E104" s="7"/>
      <c r="F104" s="1"/>
      <c r="G104" s="7"/>
      <c r="H104" s="1"/>
      <c r="I104" s="7"/>
      <c r="J104" s="1"/>
      <c r="K104" s="7"/>
      <c r="L104" s="1"/>
      <c r="M104" s="7"/>
      <c r="N104" s="1"/>
      <c r="O104" s="13"/>
    </row>
    <row r="105" spans="1:15" customFormat="1" x14ac:dyDescent="0.25">
      <c r="A105" s="1"/>
      <c r="B105" s="1"/>
      <c r="C105" s="1"/>
      <c r="D105" s="1"/>
      <c r="E105" s="7"/>
      <c r="F105" s="1"/>
      <c r="G105" s="7"/>
      <c r="H105" s="1"/>
      <c r="I105" s="7"/>
      <c r="J105" s="1"/>
      <c r="K105" s="7"/>
      <c r="L105" s="1"/>
      <c r="M105" s="7"/>
      <c r="N105" s="1"/>
      <c r="O105" s="13"/>
    </row>
    <row r="106" spans="1:15" customFormat="1" x14ac:dyDescent="0.25">
      <c r="A106" s="1"/>
      <c r="B106" s="1"/>
      <c r="C106" s="1"/>
      <c r="D106" s="1"/>
      <c r="E106" s="7"/>
      <c r="F106" s="1"/>
      <c r="G106" s="7"/>
      <c r="H106" s="1"/>
      <c r="I106" s="7"/>
      <c r="J106" s="1"/>
      <c r="K106" s="7"/>
      <c r="L106" s="1"/>
      <c r="M106" s="7"/>
      <c r="N106" s="1"/>
      <c r="O106" s="13"/>
    </row>
    <row r="107" spans="1:15" customFormat="1" x14ac:dyDescent="0.25">
      <c r="A107" s="1"/>
      <c r="B107" s="1"/>
      <c r="C107" s="1"/>
      <c r="D107" s="1"/>
      <c r="E107" s="7"/>
      <c r="F107" s="1"/>
      <c r="G107" s="7"/>
      <c r="H107" s="1"/>
      <c r="I107" s="7"/>
      <c r="J107" s="1"/>
      <c r="K107" s="7"/>
      <c r="L107" s="1"/>
      <c r="M107" s="7"/>
      <c r="N107" s="1"/>
      <c r="O107" s="13"/>
    </row>
    <row r="108" spans="1:15" customFormat="1" x14ac:dyDescent="0.25">
      <c r="A108" s="1"/>
      <c r="B108" s="1"/>
      <c r="C108" s="1"/>
      <c r="D108" s="1"/>
      <c r="E108" s="7"/>
      <c r="F108" s="1"/>
      <c r="G108" s="7"/>
      <c r="H108" s="1"/>
      <c r="I108" s="7"/>
      <c r="J108" s="1"/>
      <c r="K108" s="7"/>
      <c r="L108" s="1"/>
      <c r="M108" s="7"/>
      <c r="N108" s="1"/>
      <c r="O108" s="13"/>
    </row>
    <row r="109" spans="1:15" customFormat="1" x14ac:dyDescent="0.25">
      <c r="A109" s="1"/>
      <c r="B109" s="1"/>
      <c r="C109" s="1"/>
      <c r="D109" s="1"/>
      <c r="E109" s="7"/>
      <c r="F109" s="1"/>
      <c r="G109" s="7"/>
      <c r="H109" s="1"/>
      <c r="I109" s="7"/>
      <c r="J109" s="1"/>
      <c r="K109" s="7"/>
      <c r="L109" s="1"/>
      <c r="M109" s="7"/>
      <c r="N109" s="1"/>
      <c r="O109" s="13"/>
    </row>
    <row r="110" spans="1:15" customFormat="1" x14ac:dyDescent="0.25">
      <c r="A110" s="1"/>
      <c r="B110" s="1"/>
      <c r="C110" s="1"/>
      <c r="D110" s="1"/>
      <c r="E110" s="7"/>
      <c r="F110" s="1"/>
      <c r="G110" s="7"/>
      <c r="H110" s="1"/>
      <c r="I110" s="7"/>
      <c r="J110" s="1"/>
      <c r="K110" s="7"/>
      <c r="L110" s="1"/>
      <c r="M110" s="7"/>
      <c r="N110" s="1"/>
      <c r="O110" s="13"/>
    </row>
    <row r="111" spans="1:15" customFormat="1" x14ac:dyDescent="0.25">
      <c r="A111" s="1"/>
      <c r="B111" s="1"/>
      <c r="C111" s="1"/>
      <c r="D111" s="1"/>
      <c r="E111" s="7"/>
      <c r="F111" s="1"/>
      <c r="G111" s="7"/>
      <c r="H111" s="1"/>
      <c r="I111" s="7"/>
      <c r="J111" s="1"/>
      <c r="K111" s="7"/>
      <c r="L111" s="1"/>
      <c r="M111" s="7"/>
      <c r="N111" s="1"/>
      <c r="O111" s="13"/>
    </row>
    <row r="112" spans="1:15" customFormat="1" x14ac:dyDescent="0.25">
      <c r="A112" s="1"/>
      <c r="B112" s="1"/>
      <c r="C112" s="1"/>
      <c r="D112" s="1"/>
      <c r="E112" s="7"/>
      <c r="F112" s="1"/>
      <c r="G112" s="7"/>
      <c r="H112" s="1"/>
      <c r="I112" s="7"/>
      <c r="J112" s="1"/>
      <c r="K112" s="7"/>
      <c r="L112" s="1"/>
      <c r="M112" s="7"/>
      <c r="N112" s="1"/>
      <c r="O112" s="13"/>
    </row>
    <row r="113" spans="1:15" customFormat="1" x14ac:dyDescent="0.25">
      <c r="A113" s="1"/>
      <c r="B113" s="1"/>
      <c r="C113" s="1"/>
      <c r="D113" s="1"/>
      <c r="E113" s="7"/>
      <c r="F113" s="1"/>
      <c r="G113" s="7"/>
      <c r="H113" s="1"/>
      <c r="I113" s="7"/>
      <c r="J113" s="1"/>
      <c r="K113" s="7"/>
      <c r="L113" s="1"/>
      <c r="M113" s="7"/>
      <c r="N113" s="1"/>
      <c r="O113" s="13"/>
    </row>
    <row r="114" spans="1:15" customFormat="1" x14ac:dyDescent="0.25">
      <c r="A114" s="1"/>
      <c r="B114" s="1"/>
      <c r="C114" s="1"/>
      <c r="D114" s="1"/>
      <c r="E114" s="7"/>
      <c r="F114" s="1"/>
      <c r="G114" s="7"/>
      <c r="H114" s="1"/>
      <c r="I114" s="7"/>
      <c r="J114" s="1"/>
      <c r="K114" s="7"/>
      <c r="L114" s="1"/>
      <c r="M114" s="7"/>
      <c r="N114" s="1"/>
      <c r="O114" s="13"/>
    </row>
    <row r="115" spans="1:15" customFormat="1" x14ac:dyDescent="0.25">
      <c r="A115" s="1"/>
      <c r="B115" s="1"/>
      <c r="C115" s="1"/>
      <c r="D115" s="1"/>
      <c r="E115" s="7"/>
      <c r="F115" s="1"/>
      <c r="G115" s="7"/>
      <c r="H115" s="1"/>
      <c r="I115" s="7"/>
      <c r="J115" s="1"/>
      <c r="K115" s="7"/>
      <c r="L115" s="1"/>
      <c r="M115" s="7"/>
      <c r="N115" s="1"/>
      <c r="O115" s="13"/>
    </row>
    <row r="116" spans="1:15" customFormat="1" x14ac:dyDescent="0.25">
      <c r="A116" s="1"/>
      <c r="B116" s="1"/>
      <c r="C116" s="1"/>
      <c r="D116" s="1"/>
      <c r="E116" s="7"/>
      <c r="F116" s="1"/>
      <c r="G116" s="7"/>
      <c r="H116" s="1"/>
      <c r="I116" s="7"/>
      <c r="J116" s="1"/>
      <c r="K116" s="7"/>
      <c r="L116" s="1"/>
      <c r="M116" s="7"/>
      <c r="N116" s="1"/>
      <c r="O116" s="13"/>
    </row>
    <row r="117" spans="1:15" customFormat="1" x14ac:dyDescent="0.25">
      <c r="A117" s="1"/>
      <c r="B117" s="1"/>
      <c r="C117" s="1"/>
      <c r="D117" s="1"/>
      <c r="E117" s="7"/>
      <c r="F117" s="1"/>
      <c r="G117" s="7"/>
      <c r="H117" s="1"/>
      <c r="I117" s="7"/>
      <c r="J117" s="1"/>
      <c r="K117" s="7"/>
      <c r="L117" s="1"/>
      <c r="M117" s="7"/>
      <c r="N117" s="1"/>
      <c r="O117" s="13"/>
    </row>
    <row r="118" spans="1:15" customFormat="1" x14ac:dyDescent="0.25">
      <c r="A118" s="1"/>
      <c r="B118" s="1"/>
      <c r="C118" s="1"/>
      <c r="D118" s="1"/>
      <c r="E118" s="7"/>
      <c r="F118" s="1"/>
      <c r="G118" s="7"/>
      <c r="H118" s="1"/>
      <c r="I118" s="7"/>
      <c r="J118" s="1"/>
      <c r="K118" s="7"/>
      <c r="L118" s="1"/>
      <c r="M118" s="7"/>
      <c r="N118" s="1"/>
      <c r="O118" s="13"/>
    </row>
    <row r="119" spans="1:15" customFormat="1" x14ac:dyDescent="0.25">
      <c r="A119" s="1"/>
      <c r="B119" s="1"/>
      <c r="C119" s="1"/>
      <c r="D119" s="1"/>
      <c r="E119" s="7"/>
      <c r="F119" s="1"/>
      <c r="G119" s="7"/>
      <c r="H119" s="1"/>
      <c r="I119" s="7"/>
      <c r="J119" s="1"/>
      <c r="K119" s="7"/>
      <c r="L119" s="1"/>
      <c r="M119" s="7"/>
      <c r="N119" s="1"/>
      <c r="O119" s="13"/>
    </row>
    <row r="120" spans="1:15" customFormat="1" x14ac:dyDescent="0.25">
      <c r="A120" s="1"/>
      <c r="B120" s="1"/>
      <c r="C120" s="1"/>
      <c r="D120" s="1"/>
      <c r="E120" s="7"/>
      <c r="F120" s="1"/>
      <c r="G120" s="7"/>
      <c r="H120" s="1"/>
      <c r="I120" s="7"/>
      <c r="J120" s="1"/>
      <c r="K120" s="7"/>
      <c r="L120" s="1"/>
      <c r="M120" s="7"/>
      <c r="N120" s="1"/>
      <c r="O120" s="13"/>
    </row>
    <row r="121" spans="1:15" customFormat="1" x14ac:dyDescent="0.25">
      <c r="A121" s="1"/>
      <c r="B121" s="1"/>
      <c r="C121" s="1"/>
      <c r="D121" s="1"/>
      <c r="E121" s="7"/>
      <c r="F121" s="1"/>
      <c r="G121" s="7"/>
      <c r="H121" s="1"/>
      <c r="I121" s="7"/>
      <c r="J121" s="1"/>
      <c r="K121" s="7"/>
      <c r="L121" s="1"/>
      <c r="M121" s="7"/>
      <c r="N121" s="1"/>
      <c r="O121" s="13"/>
    </row>
    <row r="122" spans="1:15" customFormat="1" x14ac:dyDescent="0.25">
      <c r="A122" s="1"/>
      <c r="B122" s="1"/>
      <c r="C122" s="1"/>
      <c r="D122" s="1"/>
      <c r="E122" s="7"/>
      <c r="F122" s="1"/>
      <c r="G122" s="7"/>
      <c r="H122" s="1"/>
      <c r="I122" s="7"/>
      <c r="J122" s="1"/>
      <c r="K122" s="7"/>
      <c r="L122" s="1"/>
      <c r="M122" s="7"/>
      <c r="N122" s="1"/>
      <c r="O122" s="13"/>
    </row>
    <row r="123" spans="1:15" customFormat="1" x14ac:dyDescent="0.25">
      <c r="A123" s="1"/>
      <c r="B123" s="1"/>
      <c r="C123" s="1"/>
      <c r="D123" s="1"/>
      <c r="E123" s="7"/>
      <c r="F123" s="1"/>
      <c r="G123" s="7"/>
      <c r="H123" s="1"/>
      <c r="I123" s="7"/>
      <c r="J123" s="1"/>
      <c r="K123" s="7"/>
      <c r="L123" s="1"/>
      <c r="M123" s="7"/>
      <c r="N123" s="1"/>
      <c r="O123" s="13"/>
    </row>
    <row r="124" spans="1:15" customFormat="1" x14ac:dyDescent="0.25">
      <c r="A124" s="1"/>
      <c r="B124" s="1"/>
      <c r="C124" s="1"/>
      <c r="D124" s="1"/>
      <c r="E124" s="7"/>
      <c r="F124" s="1"/>
      <c r="G124" s="7"/>
      <c r="H124" s="1"/>
      <c r="I124" s="7"/>
      <c r="J124" s="1"/>
      <c r="K124" s="7"/>
      <c r="L124" s="1"/>
      <c r="M124" s="7"/>
      <c r="N124" s="1"/>
      <c r="O124" s="13"/>
    </row>
    <row r="125" spans="1:15" customFormat="1" x14ac:dyDescent="0.25">
      <c r="A125" s="1"/>
      <c r="B125" s="1"/>
      <c r="C125" s="1"/>
      <c r="D125" s="1"/>
      <c r="E125" s="7"/>
      <c r="F125" s="1"/>
      <c r="G125" s="7"/>
      <c r="H125" s="1"/>
      <c r="I125" s="7"/>
      <c r="J125" s="1"/>
      <c r="K125" s="7"/>
      <c r="L125" s="1"/>
      <c r="M125" s="7"/>
      <c r="N125" s="1"/>
      <c r="O125" s="13"/>
    </row>
    <row r="126" spans="1:15" customFormat="1" x14ac:dyDescent="0.25">
      <c r="A126" s="1"/>
      <c r="B126" s="1"/>
      <c r="C126" s="1"/>
      <c r="D126" s="1"/>
      <c r="E126" s="7"/>
      <c r="F126" s="1"/>
      <c r="G126" s="7"/>
      <c r="H126" s="1"/>
      <c r="I126" s="7"/>
      <c r="J126" s="1"/>
      <c r="K126" s="7"/>
      <c r="L126" s="1"/>
      <c r="M126" s="7"/>
      <c r="N126" s="1"/>
      <c r="O126" s="13"/>
    </row>
    <row r="127" spans="1:15" customFormat="1" x14ac:dyDescent="0.25">
      <c r="A127" s="1"/>
      <c r="B127" s="1"/>
      <c r="C127" s="1"/>
      <c r="D127" s="1"/>
      <c r="E127" s="7"/>
      <c r="F127" s="1"/>
      <c r="G127" s="7"/>
      <c r="H127" s="1"/>
      <c r="I127" s="7"/>
      <c r="J127" s="1"/>
      <c r="K127" s="7"/>
      <c r="L127" s="1"/>
      <c r="M127" s="7"/>
      <c r="N127" s="1"/>
      <c r="O127" s="13"/>
    </row>
    <row r="128" spans="1:15" customFormat="1" x14ac:dyDescent="0.25">
      <c r="A128" s="1"/>
      <c r="B128" s="1"/>
      <c r="C128" s="1"/>
      <c r="D128" s="1"/>
      <c r="E128" s="7"/>
      <c r="F128" s="1"/>
      <c r="G128" s="7"/>
      <c r="H128" s="1"/>
      <c r="I128" s="7"/>
      <c r="J128" s="1"/>
      <c r="K128" s="7"/>
      <c r="L128" s="1"/>
      <c r="M128" s="7"/>
      <c r="N128" s="1"/>
      <c r="O128" s="13"/>
    </row>
    <row r="129" spans="1:15" customFormat="1" x14ac:dyDescent="0.25">
      <c r="A129" s="1"/>
      <c r="B129" s="1"/>
      <c r="C129" s="1"/>
      <c r="D129" s="1"/>
      <c r="E129" s="7"/>
      <c r="F129" s="1"/>
      <c r="G129" s="7"/>
      <c r="H129" s="1"/>
      <c r="I129" s="7"/>
      <c r="J129" s="1"/>
      <c r="K129" s="7"/>
      <c r="L129" s="1"/>
      <c r="M129" s="7"/>
      <c r="N129" s="1"/>
      <c r="O129" s="13"/>
    </row>
    <row r="130" spans="1:15" customFormat="1" x14ac:dyDescent="0.25">
      <c r="A130" s="1"/>
      <c r="B130" s="1"/>
      <c r="C130" s="1"/>
      <c r="D130" s="1"/>
      <c r="E130" s="7"/>
      <c r="F130" s="1"/>
      <c r="G130" s="7"/>
      <c r="H130" s="1"/>
      <c r="I130" s="7"/>
      <c r="J130" s="1"/>
      <c r="K130" s="7"/>
      <c r="L130" s="1"/>
      <c r="M130" s="7"/>
      <c r="N130" s="1"/>
      <c r="O130" s="13"/>
    </row>
    <row r="131" spans="1:15" customFormat="1" x14ac:dyDescent="0.25">
      <c r="A131" s="1"/>
      <c r="B131" s="1"/>
      <c r="C131" s="1"/>
      <c r="D131" s="1"/>
      <c r="E131" s="7"/>
      <c r="F131" s="1"/>
      <c r="G131" s="7"/>
      <c r="H131" s="1"/>
      <c r="I131" s="7"/>
      <c r="J131" s="1"/>
      <c r="K131" s="7"/>
      <c r="L131" s="1"/>
      <c r="M131" s="7"/>
      <c r="N131" s="1"/>
      <c r="O131" s="13"/>
    </row>
    <row r="132" spans="1:15" customFormat="1" x14ac:dyDescent="0.25">
      <c r="A132" s="1"/>
      <c r="B132" s="1"/>
      <c r="C132" s="1"/>
      <c r="D132" s="1"/>
      <c r="E132" s="7"/>
      <c r="F132" s="1"/>
      <c r="G132" s="7"/>
      <c r="H132" s="1"/>
      <c r="I132" s="7"/>
      <c r="J132" s="1"/>
      <c r="K132" s="7"/>
      <c r="L132" s="1"/>
      <c r="M132" s="7"/>
      <c r="N132" s="1"/>
      <c r="O132" s="13"/>
    </row>
  </sheetData>
  <mergeCells count="2">
    <mergeCell ref="A1:N1"/>
    <mergeCell ref="A2:M2"/>
  </mergeCells>
  <phoneticPr fontId="0" type="noConversion"/>
  <printOptions horizontalCentered="1"/>
  <pageMargins left="0" right="0" top="0.75" bottom="0.75" header="0.3" footer="0.3"/>
  <pageSetup scale="85" orientation="portrait" useFirstPageNumber="1" horizontalDpi="4294967292" verticalDpi="4294967292" r:id="rId1"/>
  <headerFooter alignWithMargins="0">
    <oddHeader xml:space="preserve">&amp;C&amp;12METROPOLITAN WATER RECLAMATION DISTRICT OF GREATER CHICAGO&amp;10
</oddHeader>
    <oddFooter>&amp;L&amp;8_______________
All analytical values as mg/dry KG.
NS=No Sample; NA=NoAnalysis
NR=Not Required;ND=No Data Available&amp;C9 - Zinc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30437F-139F-4064-A2B6-33DC3A8C8D53}">
  <dimension ref="A1:V311"/>
  <sheetViews>
    <sheetView zoomScaleNormal="100" zoomScaleSheetLayoutView="90" workbookViewId="0">
      <pane xSplit="1" ySplit="9" topLeftCell="B10" activePane="bottomRight" state="frozen"/>
      <selection activeCell="B7" sqref="B7"/>
      <selection pane="topRight" activeCell="B7" sqref="B7"/>
      <selection pane="bottomLeft" activeCell="B7" sqref="B7"/>
      <selection pane="bottomRight" sqref="A1:V1"/>
    </sheetView>
  </sheetViews>
  <sheetFormatPr defaultColWidth="9.109375" defaultRowHeight="11.4" x14ac:dyDescent="0.2"/>
  <cols>
    <col min="1" max="1" width="22.88671875" style="45" customWidth="1"/>
    <col min="2" max="2" width="16.33203125" style="46" customWidth="1"/>
    <col min="3" max="3" width="4.5546875" style="46" customWidth="1"/>
    <col min="4" max="4" width="8" style="45" bestFit="1" customWidth="1"/>
    <col min="5" max="5" width="4.88671875" style="46" customWidth="1"/>
    <col min="6" max="6" width="8.5546875" style="49" bestFit="1" customWidth="1"/>
    <col min="7" max="7" width="6.5546875" style="46" customWidth="1"/>
    <col min="8" max="8" width="10.33203125" style="49" customWidth="1"/>
    <col min="9" max="9" width="5.88671875" style="46" customWidth="1"/>
    <col min="10" max="10" width="9.6640625" style="49" bestFit="1" customWidth="1"/>
    <col min="11" max="11" width="5.109375" style="46" customWidth="1"/>
    <col min="12" max="12" width="9.33203125" style="49" customWidth="1"/>
    <col min="13" max="13" width="5.109375" style="50" customWidth="1"/>
    <col min="14" max="14" width="10.109375" style="49" customWidth="1"/>
    <col min="15" max="15" width="6" style="46" customWidth="1"/>
    <col min="16" max="16" width="9" style="49" customWidth="1"/>
    <col min="17" max="17" width="5.109375" style="46" customWidth="1"/>
    <col min="18" max="18" width="7.44140625" style="49" customWidth="1"/>
    <col min="19" max="19" width="6.44140625" style="46" customWidth="1"/>
    <col min="20" max="20" width="9.44140625" style="49" customWidth="1"/>
    <col min="21" max="21" width="5" style="46" customWidth="1"/>
    <col min="22" max="22" width="10" style="49" customWidth="1"/>
    <col min="23" max="256" width="9.109375" style="45"/>
    <col min="257" max="257" width="22.88671875" style="45" customWidth="1"/>
    <col min="258" max="258" width="16.33203125" style="45" customWidth="1"/>
    <col min="259" max="259" width="4.5546875" style="45" customWidth="1"/>
    <col min="260" max="260" width="8" style="45" bestFit="1" customWidth="1"/>
    <col min="261" max="261" width="4.88671875" style="45" customWidth="1"/>
    <col min="262" max="262" width="8.5546875" style="45" bestFit="1" customWidth="1"/>
    <col min="263" max="263" width="6.5546875" style="45" customWidth="1"/>
    <col min="264" max="264" width="10.33203125" style="45" customWidth="1"/>
    <col min="265" max="265" width="5.88671875" style="45" customWidth="1"/>
    <col min="266" max="266" width="9.6640625" style="45" bestFit="1" customWidth="1"/>
    <col min="267" max="267" width="5.109375" style="45" customWidth="1"/>
    <col min="268" max="268" width="9.33203125" style="45" customWidth="1"/>
    <col min="269" max="269" width="5.109375" style="45" customWidth="1"/>
    <col min="270" max="270" width="10.109375" style="45" customWidth="1"/>
    <col min="271" max="271" width="6" style="45" customWidth="1"/>
    <col min="272" max="272" width="9" style="45" customWidth="1"/>
    <col min="273" max="273" width="5.109375" style="45" customWidth="1"/>
    <col min="274" max="274" width="7.44140625" style="45" customWidth="1"/>
    <col min="275" max="275" width="6.44140625" style="45" customWidth="1"/>
    <col min="276" max="276" width="9.44140625" style="45" customWidth="1"/>
    <col min="277" max="277" width="5" style="45" customWidth="1"/>
    <col min="278" max="278" width="10" style="45" customWidth="1"/>
    <col min="279" max="512" width="9.109375" style="45"/>
    <col min="513" max="513" width="22.88671875" style="45" customWidth="1"/>
    <col min="514" max="514" width="16.33203125" style="45" customWidth="1"/>
    <col min="515" max="515" width="4.5546875" style="45" customWidth="1"/>
    <col min="516" max="516" width="8" style="45" bestFit="1" customWidth="1"/>
    <col min="517" max="517" width="4.88671875" style="45" customWidth="1"/>
    <col min="518" max="518" width="8.5546875" style="45" bestFit="1" customWidth="1"/>
    <col min="519" max="519" width="6.5546875" style="45" customWidth="1"/>
    <col min="520" max="520" width="10.33203125" style="45" customWidth="1"/>
    <col min="521" max="521" width="5.88671875" style="45" customWidth="1"/>
    <col min="522" max="522" width="9.6640625" style="45" bestFit="1" customWidth="1"/>
    <col min="523" max="523" width="5.109375" style="45" customWidth="1"/>
    <col min="524" max="524" width="9.33203125" style="45" customWidth="1"/>
    <col min="525" max="525" width="5.109375" style="45" customWidth="1"/>
    <col min="526" max="526" width="10.109375" style="45" customWidth="1"/>
    <col min="527" max="527" width="6" style="45" customWidth="1"/>
    <col min="528" max="528" width="9" style="45" customWidth="1"/>
    <col min="529" max="529" width="5.109375" style="45" customWidth="1"/>
    <col min="530" max="530" width="7.44140625" style="45" customWidth="1"/>
    <col min="531" max="531" width="6.44140625" style="45" customWidth="1"/>
    <col min="532" max="532" width="9.44140625" style="45" customWidth="1"/>
    <col min="533" max="533" width="5" style="45" customWidth="1"/>
    <col min="534" max="534" width="10" style="45" customWidth="1"/>
    <col min="535" max="768" width="9.109375" style="45"/>
    <col min="769" max="769" width="22.88671875" style="45" customWidth="1"/>
    <col min="770" max="770" width="16.33203125" style="45" customWidth="1"/>
    <col min="771" max="771" width="4.5546875" style="45" customWidth="1"/>
    <col min="772" max="772" width="8" style="45" bestFit="1" customWidth="1"/>
    <col min="773" max="773" width="4.88671875" style="45" customWidth="1"/>
    <col min="774" max="774" width="8.5546875" style="45" bestFit="1" customWidth="1"/>
    <col min="775" max="775" width="6.5546875" style="45" customWidth="1"/>
    <col min="776" max="776" width="10.33203125" style="45" customWidth="1"/>
    <col min="777" max="777" width="5.88671875" style="45" customWidth="1"/>
    <col min="778" max="778" width="9.6640625" style="45" bestFit="1" customWidth="1"/>
    <col min="779" max="779" width="5.109375" style="45" customWidth="1"/>
    <col min="780" max="780" width="9.33203125" style="45" customWidth="1"/>
    <col min="781" max="781" width="5.109375" style="45" customWidth="1"/>
    <col min="782" max="782" width="10.109375" style="45" customWidth="1"/>
    <col min="783" max="783" width="6" style="45" customWidth="1"/>
    <col min="784" max="784" width="9" style="45" customWidth="1"/>
    <col min="785" max="785" width="5.109375" style="45" customWidth="1"/>
    <col min="786" max="786" width="7.44140625" style="45" customWidth="1"/>
    <col min="787" max="787" width="6.44140625" style="45" customWidth="1"/>
    <col min="788" max="788" width="9.44140625" style="45" customWidth="1"/>
    <col min="789" max="789" width="5" style="45" customWidth="1"/>
    <col min="790" max="790" width="10" style="45" customWidth="1"/>
    <col min="791" max="1024" width="9.109375" style="45"/>
    <col min="1025" max="1025" width="22.88671875" style="45" customWidth="1"/>
    <col min="1026" max="1026" width="16.33203125" style="45" customWidth="1"/>
    <col min="1027" max="1027" width="4.5546875" style="45" customWidth="1"/>
    <col min="1028" max="1028" width="8" style="45" bestFit="1" customWidth="1"/>
    <col min="1029" max="1029" width="4.88671875" style="45" customWidth="1"/>
    <col min="1030" max="1030" width="8.5546875" style="45" bestFit="1" customWidth="1"/>
    <col min="1031" max="1031" width="6.5546875" style="45" customWidth="1"/>
    <col min="1032" max="1032" width="10.33203125" style="45" customWidth="1"/>
    <col min="1033" max="1033" width="5.88671875" style="45" customWidth="1"/>
    <col min="1034" max="1034" width="9.6640625" style="45" bestFit="1" customWidth="1"/>
    <col min="1035" max="1035" width="5.109375" style="45" customWidth="1"/>
    <col min="1036" max="1036" width="9.33203125" style="45" customWidth="1"/>
    <col min="1037" max="1037" width="5.109375" style="45" customWidth="1"/>
    <col min="1038" max="1038" width="10.109375" style="45" customWidth="1"/>
    <col min="1039" max="1039" width="6" style="45" customWidth="1"/>
    <col min="1040" max="1040" width="9" style="45" customWidth="1"/>
    <col min="1041" max="1041" width="5.109375" style="45" customWidth="1"/>
    <col min="1042" max="1042" width="7.44140625" style="45" customWidth="1"/>
    <col min="1043" max="1043" width="6.44140625" style="45" customWidth="1"/>
    <col min="1044" max="1044" width="9.44140625" style="45" customWidth="1"/>
    <col min="1045" max="1045" width="5" style="45" customWidth="1"/>
    <col min="1046" max="1046" width="10" style="45" customWidth="1"/>
    <col min="1047" max="1280" width="9.109375" style="45"/>
    <col min="1281" max="1281" width="22.88671875" style="45" customWidth="1"/>
    <col min="1282" max="1282" width="16.33203125" style="45" customWidth="1"/>
    <col min="1283" max="1283" width="4.5546875" style="45" customWidth="1"/>
    <col min="1284" max="1284" width="8" style="45" bestFit="1" customWidth="1"/>
    <col min="1285" max="1285" width="4.88671875" style="45" customWidth="1"/>
    <col min="1286" max="1286" width="8.5546875" style="45" bestFit="1" customWidth="1"/>
    <col min="1287" max="1287" width="6.5546875" style="45" customWidth="1"/>
    <col min="1288" max="1288" width="10.33203125" style="45" customWidth="1"/>
    <col min="1289" max="1289" width="5.88671875" style="45" customWidth="1"/>
    <col min="1290" max="1290" width="9.6640625" style="45" bestFit="1" customWidth="1"/>
    <col min="1291" max="1291" width="5.109375" style="45" customWidth="1"/>
    <col min="1292" max="1292" width="9.33203125" style="45" customWidth="1"/>
    <col min="1293" max="1293" width="5.109375" style="45" customWidth="1"/>
    <col min="1294" max="1294" width="10.109375" style="45" customWidth="1"/>
    <col min="1295" max="1295" width="6" style="45" customWidth="1"/>
    <col min="1296" max="1296" width="9" style="45" customWidth="1"/>
    <col min="1297" max="1297" width="5.109375" style="45" customWidth="1"/>
    <col min="1298" max="1298" width="7.44140625" style="45" customWidth="1"/>
    <col min="1299" max="1299" width="6.44140625" style="45" customWidth="1"/>
    <col min="1300" max="1300" width="9.44140625" style="45" customWidth="1"/>
    <col min="1301" max="1301" width="5" style="45" customWidth="1"/>
    <col min="1302" max="1302" width="10" style="45" customWidth="1"/>
    <col min="1303" max="1536" width="9.109375" style="45"/>
    <col min="1537" max="1537" width="22.88671875" style="45" customWidth="1"/>
    <col min="1538" max="1538" width="16.33203125" style="45" customWidth="1"/>
    <col min="1539" max="1539" width="4.5546875" style="45" customWidth="1"/>
    <col min="1540" max="1540" width="8" style="45" bestFit="1" customWidth="1"/>
    <col min="1541" max="1541" width="4.88671875" style="45" customWidth="1"/>
    <col min="1542" max="1542" width="8.5546875" style="45" bestFit="1" customWidth="1"/>
    <col min="1543" max="1543" width="6.5546875" style="45" customWidth="1"/>
    <col min="1544" max="1544" width="10.33203125" style="45" customWidth="1"/>
    <col min="1545" max="1545" width="5.88671875" style="45" customWidth="1"/>
    <col min="1546" max="1546" width="9.6640625" style="45" bestFit="1" customWidth="1"/>
    <col min="1547" max="1547" width="5.109375" style="45" customWidth="1"/>
    <col min="1548" max="1548" width="9.33203125" style="45" customWidth="1"/>
    <col min="1549" max="1549" width="5.109375" style="45" customWidth="1"/>
    <col min="1550" max="1550" width="10.109375" style="45" customWidth="1"/>
    <col min="1551" max="1551" width="6" style="45" customWidth="1"/>
    <col min="1552" max="1552" width="9" style="45" customWidth="1"/>
    <col min="1553" max="1553" width="5.109375" style="45" customWidth="1"/>
    <col min="1554" max="1554" width="7.44140625" style="45" customWidth="1"/>
    <col min="1555" max="1555" width="6.44140625" style="45" customWidth="1"/>
    <col min="1556" max="1556" width="9.44140625" style="45" customWidth="1"/>
    <col min="1557" max="1557" width="5" style="45" customWidth="1"/>
    <col min="1558" max="1558" width="10" style="45" customWidth="1"/>
    <col min="1559" max="1792" width="9.109375" style="45"/>
    <col min="1793" max="1793" width="22.88671875" style="45" customWidth="1"/>
    <col min="1794" max="1794" width="16.33203125" style="45" customWidth="1"/>
    <col min="1795" max="1795" width="4.5546875" style="45" customWidth="1"/>
    <col min="1796" max="1796" width="8" style="45" bestFit="1" customWidth="1"/>
    <col min="1797" max="1797" width="4.88671875" style="45" customWidth="1"/>
    <col min="1798" max="1798" width="8.5546875" style="45" bestFit="1" customWidth="1"/>
    <col min="1799" max="1799" width="6.5546875" style="45" customWidth="1"/>
    <col min="1800" max="1800" width="10.33203125" style="45" customWidth="1"/>
    <col min="1801" max="1801" width="5.88671875" style="45" customWidth="1"/>
    <col min="1802" max="1802" width="9.6640625" style="45" bestFit="1" customWidth="1"/>
    <col min="1803" max="1803" width="5.109375" style="45" customWidth="1"/>
    <col min="1804" max="1804" width="9.33203125" style="45" customWidth="1"/>
    <col min="1805" max="1805" width="5.109375" style="45" customWidth="1"/>
    <col min="1806" max="1806" width="10.109375" style="45" customWidth="1"/>
    <col min="1807" max="1807" width="6" style="45" customWidth="1"/>
    <col min="1808" max="1808" width="9" style="45" customWidth="1"/>
    <col min="1809" max="1809" width="5.109375" style="45" customWidth="1"/>
    <col min="1810" max="1810" width="7.44140625" style="45" customWidth="1"/>
    <col min="1811" max="1811" width="6.44140625" style="45" customWidth="1"/>
    <col min="1812" max="1812" width="9.44140625" style="45" customWidth="1"/>
    <col min="1813" max="1813" width="5" style="45" customWidth="1"/>
    <col min="1814" max="1814" width="10" style="45" customWidth="1"/>
    <col min="1815" max="2048" width="9.109375" style="45"/>
    <col min="2049" max="2049" width="22.88671875" style="45" customWidth="1"/>
    <col min="2050" max="2050" width="16.33203125" style="45" customWidth="1"/>
    <col min="2051" max="2051" width="4.5546875" style="45" customWidth="1"/>
    <col min="2052" max="2052" width="8" style="45" bestFit="1" customWidth="1"/>
    <col min="2053" max="2053" width="4.88671875" style="45" customWidth="1"/>
    <col min="2054" max="2054" width="8.5546875" style="45" bestFit="1" customWidth="1"/>
    <col min="2055" max="2055" width="6.5546875" style="45" customWidth="1"/>
    <col min="2056" max="2056" width="10.33203125" style="45" customWidth="1"/>
    <col min="2057" max="2057" width="5.88671875" style="45" customWidth="1"/>
    <col min="2058" max="2058" width="9.6640625" style="45" bestFit="1" customWidth="1"/>
    <col min="2059" max="2059" width="5.109375" style="45" customWidth="1"/>
    <col min="2060" max="2060" width="9.33203125" style="45" customWidth="1"/>
    <col min="2061" max="2061" width="5.109375" style="45" customWidth="1"/>
    <col min="2062" max="2062" width="10.109375" style="45" customWidth="1"/>
    <col min="2063" max="2063" width="6" style="45" customWidth="1"/>
    <col min="2064" max="2064" width="9" style="45" customWidth="1"/>
    <col min="2065" max="2065" width="5.109375" style="45" customWidth="1"/>
    <col min="2066" max="2066" width="7.44140625" style="45" customWidth="1"/>
    <col min="2067" max="2067" width="6.44140625" style="45" customWidth="1"/>
    <col min="2068" max="2068" width="9.44140625" style="45" customWidth="1"/>
    <col min="2069" max="2069" width="5" style="45" customWidth="1"/>
    <col min="2070" max="2070" width="10" style="45" customWidth="1"/>
    <col min="2071" max="2304" width="9.109375" style="45"/>
    <col min="2305" max="2305" width="22.88671875" style="45" customWidth="1"/>
    <col min="2306" max="2306" width="16.33203125" style="45" customWidth="1"/>
    <col min="2307" max="2307" width="4.5546875" style="45" customWidth="1"/>
    <col min="2308" max="2308" width="8" style="45" bestFit="1" customWidth="1"/>
    <col min="2309" max="2309" width="4.88671875" style="45" customWidth="1"/>
    <col min="2310" max="2310" width="8.5546875" style="45" bestFit="1" customWidth="1"/>
    <col min="2311" max="2311" width="6.5546875" style="45" customWidth="1"/>
    <col min="2312" max="2312" width="10.33203125" style="45" customWidth="1"/>
    <col min="2313" max="2313" width="5.88671875" style="45" customWidth="1"/>
    <col min="2314" max="2314" width="9.6640625" style="45" bestFit="1" customWidth="1"/>
    <col min="2315" max="2315" width="5.109375" style="45" customWidth="1"/>
    <col min="2316" max="2316" width="9.33203125" style="45" customWidth="1"/>
    <col min="2317" max="2317" width="5.109375" style="45" customWidth="1"/>
    <col min="2318" max="2318" width="10.109375" style="45" customWidth="1"/>
    <col min="2319" max="2319" width="6" style="45" customWidth="1"/>
    <col min="2320" max="2320" width="9" style="45" customWidth="1"/>
    <col min="2321" max="2321" width="5.109375" style="45" customWidth="1"/>
    <col min="2322" max="2322" width="7.44140625" style="45" customWidth="1"/>
    <col min="2323" max="2323" width="6.44140625" style="45" customWidth="1"/>
    <col min="2324" max="2324" width="9.44140625" style="45" customWidth="1"/>
    <col min="2325" max="2325" width="5" style="45" customWidth="1"/>
    <col min="2326" max="2326" width="10" style="45" customWidth="1"/>
    <col min="2327" max="2560" width="9.109375" style="45"/>
    <col min="2561" max="2561" width="22.88671875" style="45" customWidth="1"/>
    <col min="2562" max="2562" width="16.33203125" style="45" customWidth="1"/>
    <col min="2563" max="2563" width="4.5546875" style="45" customWidth="1"/>
    <col min="2564" max="2564" width="8" style="45" bestFit="1" customWidth="1"/>
    <col min="2565" max="2565" width="4.88671875" style="45" customWidth="1"/>
    <col min="2566" max="2566" width="8.5546875" style="45" bestFit="1" customWidth="1"/>
    <col min="2567" max="2567" width="6.5546875" style="45" customWidth="1"/>
    <col min="2568" max="2568" width="10.33203125" style="45" customWidth="1"/>
    <col min="2569" max="2569" width="5.88671875" style="45" customWidth="1"/>
    <col min="2570" max="2570" width="9.6640625" style="45" bestFit="1" customWidth="1"/>
    <col min="2571" max="2571" width="5.109375" style="45" customWidth="1"/>
    <col min="2572" max="2572" width="9.33203125" style="45" customWidth="1"/>
    <col min="2573" max="2573" width="5.109375" style="45" customWidth="1"/>
    <col min="2574" max="2574" width="10.109375" style="45" customWidth="1"/>
    <col min="2575" max="2575" width="6" style="45" customWidth="1"/>
    <col min="2576" max="2576" width="9" style="45" customWidth="1"/>
    <col min="2577" max="2577" width="5.109375" style="45" customWidth="1"/>
    <col min="2578" max="2578" width="7.44140625" style="45" customWidth="1"/>
    <col min="2579" max="2579" width="6.44140625" style="45" customWidth="1"/>
    <col min="2580" max="2580" width="9.44140625" style="45" customWidth="1"/>
    <col min="2581" max="2581" width="5" style="45" customWidth="1"/>
    <col min="2582" max="2582" width="10" style="45" customWidth="1"/>
    <col min="2583" max="2816" width="9.109375" style="45"/>
    <col min="2817" max="2817" width="22.88671875" style="45" customWidth="1"/>
    <col min="2818" max="2818" width="16.33203125" style="45" customWidth="1"/>
    <col min="2819" max="2819" width="4.5546875" style="45" customWidth="1"/>
    <col min="2820" max="2820" width="8" style="45" bestFit="1" customWidth="1"/>
    <col min="2821" max="2821" width="4.88671875" style="45" customWidth="1"/>
    <col min="2822" max="2822" width="8.5546875" style="45" bestFit="1" customWidth="1"/>
    <col min="2823" max="2823" width="6.5546875" style="45" customWidth="1"/>
    <col min="2824" max="2824" width="10.33203125" style="45" customWidth="1"/>
    <col min="2825" max="2825" width="5.88671875" style="45" customWidth="1"/>
    <col min="2826" max="2826" width="9.6640625" style="45" bestFit="1" customWidth="1"/>
    <col min="2827" max="2827" width="5.109375" style="45" customWidth="1"/>
    <col min="2828" max="2828" width="9.33203125" style="45" customWidth="1"/>
    <col min="2829" max="2829" width="5.109375" style="45" customWidth="1"/>
    <col min="2830" max="2830" width="10.109375" style="45" customWidth="1"/>
    <col min="2831" max="2831" width="6" style="45" customWidth="1"/>
    <col min="2832" max="2832" width="9" style="45" customWidth="1"/>
    <col min="2833" max="2833" width="5.109375" style="45" customWidth="1"/>
    <col min="2834" max="2834" width="7.44140625" style="45" customWidth="1"/>
    <col min="2835" max="2835" width="6.44140625" style="45" customWidth="1"/>
    <col min="2836" max="2836" width="9.44140625" style="45" customWidth="1"/>
    <col min="2837" max="2837" width="5" style="45" customWidth="1"/>
    <col min="2838" max="2838" width="10" style="45" customWidth="1"/>
    <col min="2839" max="3072" width="9.109375" style="45"/>
    <col min="3073" max="3073" width="22.88671875" style="45" customWidth="1"/>
    <col min="3074" max="3074" width="16.33203125" style="45" customWidth="1"/>
    <col min="3075" max="3075" width="4.5546875" style="45" customWidth="1"/>
    <col min="3076" max="3076" width="8" style="45" bestFit="1" customWidth="1"/>
    <col min="3077" max="3077" width="4.88671875" style="45" customWidth="1"/>
    <col min="3078" max="3078" width="8.5546875" style="45" bestFit="1" customWidth="1"/>
    <col min="3079" max="3079" width="6.5546875" style="45" customWidth="1"/>
    <col min="3080" max="3080" width="10.33203125" style="45" customWidth="1"/>
    <col min="3081" max="3081" width="5.88671875" style="45" customWidth="1"/>
    <col min="3082" max="3082" width="9.6640625" style="45" bestFit="1" customWidth="1"/>
    <col min="3083" max="3083" width="5.109375" style="45" customWidth="1"/>
    <col min="3084" max="3084" width="9.33203125" style="45" customWidth="1"/>
    <col min="3085" max="3085" width="5.109375" style="45" customWidth="1"/>
    <col min="3086" max="3086" width="10.109375" style="45" customWidth="1"/>
    <col min="3087" max="3087" width="6" style="45" customWidth="1"/>
    <col min="3088" max="3088" width="9" style="45" customWidth="1"/>
    <col min="3089" max="3089" width="5.109375" style="45" customWidth="1"/>
    <col min="3090" max="3090" width="7.44140625" style="45" customWidth="1"/>
    <col min="3091" max="3091" width="6.44140625" style="45" customWidth="1"/>
    <col min="3092" max="3092" width="9.44140625" style="45" customWidth="1"/>
    <col min="3093" max="3093" width="5" style="45" customWidth="1"/>
    <col min="3094" max="3094" width="10" style="45" customWidth="1"/>
    <col min="3095" max="3328" width="9.109375" style="45"/>
    <col min="3329" max="3329" width="22.88671875" style="45" customWidth="1"/>
    <col min="3330" max="3330" width="16.33203125" style="45" customWidth="1"/>
    <col min="3331" max="3331" width="4.5546875" style="45" customWidth="1"/>
    <col min="3332" max="3332" width="8" style="45" bestFit="1" customWidth="1"/>
    <col min="3333" max="3333" width="4.88671875" style="45" customWidth="1"/>
    <col min="3334" max="3334" width="8.5546875" style="45" bestFit="1" customWidth="1"/>
    <col min="3335" max="3335" width="6.5546875" style="45" customWidth="1"/>
    <col min="3336" max="3336" width="10.33203125" style="45" customWidth="1"/>
    <col min="3337" max="3337" width="5.88671875" style="45" customWidth="1"/>
    <col min="3338" max="3338" width="9.6640625" style="45" bestFit="1" customWidth="1"/>
    <col min="3339" max="3339" width="5.109375" style="45" customWidth="1"/>
    <col min="3340" max="3340" width="9.33203125" style="45" customWidth="1"/>
    <col min="3341" max="3341" width="5.109375" style="45" customWidth="1"/>
    <col min="3342" max="3342" width="10.109375" style="45" customWidth="1"/>
    <col min="3343" max="3343" width="6" style="45" customWidth="1"/>
    <col min="3344" max="3344" width="9" style="45" customWidth="1"/>
    <col min="3345" max="3345" width="5.109375" style="45" customWidth="1"/>
    <col min="3346" max="3346" width="7.44140625" style="45" customWidth="1"/>
    <col min="3347" max="3347" width="6.44140625" style="45" customWidth="1"/>
    <col min="3348" max="3348" width="9.44140625" style="45" customWidth="1"/>
    <col min="3349" max="3349" width="5" style="45" customWidth="1"/>
    <col min="3350" max="3350" width="10" style="45" customWidth="1"/>
    <col min="3351" max="3584" width="9.109375" style="45"/>
    <col min="3585" max="3585" width="22.88671875" style="45" customWidth="1"/>
    <col min="3586" max="3586" width="16.33203125" style="45" customWidth="1"/>
    <col min="3587" max="3587" width="4.5546875" style="45" customWidth="1"/>
    <col min="3588" max="3588" width="8" style="45" bestFit="1" customWidth="1"/>
    <col min="3589" max="3589" width="4.88671875" style="45" customWidth="1"/>
    <col min="3590" max="3590" width="8.5546875" style="45" bestFit="1" customWidth="1"/>
    <col min="3591" max="3591" width="6.5546875" style="45" customWidth="1"/>
    <col min="3592" max="3592" width="10.33203125" style="45" customWidth="1"/>
    <col min="3593" max="3593" width="5.88671875" style="45" customWidth="1"/>
    <col min="3594" max="3594" width="9.6640625" style="45" bestFit="1" customWidth="1"/>
    <col min="3595" max="3595" width="5.109375" style="45" customWidth="1"/>
    <col min="3596" max="3596" width="9.33203125" style="45" customWidth="1"/>
    <col min="3597" max="3597" width="5.109375" style="45" customWidth="1"/>
    <col min="3598" max="3598" width="10.109375" style="45" customWidth="1"/>
    <col min="3599" max="3599" width="6" style="45" customWidth="1"/>
    <col min="3600" max="3600" width="9" style="45" customWidth="1"/>
    <col min="3601" max="3601" width="5.109375" style="45" customWidth="1"/>
    <col min="3602" max="3602" width="7.44140625" style="45" customWidth="1"/>
    <col min="3603" max="3603" width="6.44140625" style="45" customWidth="1"/>
    <col min="3604" max="3604" width="9.44140625" style="45" customWidth="1"/>
    <col min="3605" max="3605" width="5" style="45" customWidth="1"/>
    <col min="3606" max="3606" width="10" style="45" customWidth="1"/>
    <col min="3607" max="3840" width="9.109375" style="45"/>
    <col min="3841" max="3841" width="22.88671875" style="45" customWidth="1"/>
    <col min="3842" max="3842" width="16.33203125" style="45" customWidth="1"/>
    <col min="3843" max="3843" width="4.5546875" style="45" customWidth="1"/>
    <col min="3844" max="3844" width="8" style="45" bestFit="1" customWidth="1"/>
    <col min="3845" max="3845" width="4.88671875" style="45" customWidth="1"/>
    <col min="3846" max="3846" width="8.5546875" style="45" bestFit="1" customWidth="1"/>
    <col min="3847" max="3847" width="6.5546875" style="45" customWidth="1"/>
    <col min="3848" max="3848" width="10.33203125" style="45" customWidth="1"/>
    <col min="3849" max="3849" width="5.88671875" style="45" customWidth="1"/>
    <col min="3850" max="3850" width="9.6640625" style="45" bestFit="1" customWidth="1"/>
    <col min="3851" max="3851" width="5.109375" style="45" customWidth="1"/>
    <col min="3852" max="3852" width="9.33203125" style="45" customWidth="1"/>
    <col min="3853" max="3853" width="5.109375" style="45" customWidth="1"/>
    <col min="3854" max="3854" width="10.109375" style="45" customWidth="1"/>
    <col min="3855" max="3855" width="6" style="45" customWidth="1"/>
    <col min="3856" max="3856" width="9" style="45" customWidth="1"/>
    <col min="3857" max="3857" width="5.109375" style="45" customWidth="1"/>
    <col min="3858" max="3858" width="7.44140625" style="45" customWidth="1"/>
    <col min="3859" max="3859" width="6.44140625" style="45" customWidth="1"/>
    <col min="3860" max="3860" width="9.44140625" style="45" customWidth="1"/>
    <col min="3861" max="3861" width="5" style="45" customWidth="1"/>
    <col min="3862" max="3862" width="10" style="45" customWidth="1"/>
    <col min="3863" max="4096" width="9.109375" style="45"/>
    <col min="4097" max="4097" width="22.88671875" style="45" customWidth="1"/>
    <col min="4098" max="4098" width="16.33203125" style="45" customWidth="1"/>
    <col min="4099" max="4099" width="4.5546875" style="45" customWidth="1"/>
    <col min="4100" max="4100" width="8" style="45" bestFit="1" customWidth="1"/>
    <col min="4101" max="4101" width="4.88671875" style="45" customWidth="1"/>
    <col min="4102" max="4102" width="8.5546875" style="45" bestFit="1" customWidth="1"/>
    <col min="4103" max="4103" width="6.5546875" style="45" customWidth="1"/>
    <col min="4104" max="4104" width="10.33203125" style="45" customWidth="1"/>
    <col min="4105" max="4105" width="5.88671875" style="45" customWidth="1"/>
    <col min="4106" max="4106" width="9.6640625" style="45" bestFit="1" customWidth="1"/>
    <col min="4107" max="4107" width="5.109375" style="45" customWidth="1"/>
    <col min="4108" max="4108" width="9.33203125" style="45" customWidth="1"/>
    <col min="4109" max="4109" width="5.109375" style="45" customWidth="1"/>
    <col min="4110" max="4110" width="10.109375" style="45" customWidth="1"/>
    <col min="4111" max="4111" width="6" style="45" customWidth="1"/>
    <col min="4112" max="4112" width="9" style="45" customWidth="1"/>
    <col min="4113" max="4113" width="5.109375" style="45" customWidth="1"/>
    <col min="4114" max="4114" width="7.44140625" style="45" customWidth="1"/>
    <col min="4115" max="4115" width="6.44140625" style="45" customWidth="1"/>
    <col min="4116" max="4116" width="9.44140625" style="45" customWidth="1"/>
    <col min="4117" max="4117" width="5" style="45" customWidth="1"/>
    <col min="4118" max="4118" width="10" style="45" customWidth="1"/>
    <col min="4119" max="4352" width="9.109375" style="45"/>
    <col min="4353" max="4353" width="22.88671875" style="45" customWidth="1"/>
    <col min="4354" max="4354" width="16.33203125" style="45" customWidth="1"/>
    <col min="4355" max="4355" width="4.5546875" style="45" customWidth="1"/>
    <col min="4356" max="4356" width="8" style="45" bestFit="1" customWidth="1"/>
    <col min="4357" max="4357" width="4.88671875" style="45" customWidth="1"/>
    <col min="4358" max="4358" width="8.5546875" style="45" bestFit="1" customWidth="1"/>
    <col min="4359" max="4359" width="6.5546875" style="45" customWidth="1"/>
    <col min="4360" max="4360" width="10.33203125" style="45" customWidth="1"/>
    <col min="4361" max="4361" width="5.88671875" style="45" customWidth="1"/>
    <col min="4362" max="4362" width="9.6640625" style="45" bestFit="1" customWidth="1"/>
    <col min="4363" max="4363" width="5.109375" style="45" customWidth="1"/>
    <col min="4364" max="4364" width="9.33203125" style="45" customWidth="1"/>
    <col min="4365" max="4365" width="5.109375" style="45" customWidth="1"/>
    <col min="4366" max="4366" width="10.109375" style="45" customWidth="1"/>
    <col min="4367" max="4367" width="6" style="45" customWidth="1"/>
    <col min="4368" max="4368" width="9" style="45" customWidth="1"/>
    <col min="4369" max="4369" width="5.109375" style="45" customWidth="1"/>
    <col min="4370" max="4370" width="7.44140625" style="45" customWidth="1"/>
    <col min="4371" max="4371" width="6.44140625" style="45" customWidth="1"/>
    <col min="4372" max="4372" width="9.44140625" style="45" customWidth="1"/>
    <col min="4373" max="4373" width="5" style="45" customWidth="1"/>
    <col min="4374" max="4374" width="10" style="45" customWidth="1"/>
    <col min="4375" max="4608" width="9.109375" style="45"/>
    <col min="4609" max="4609" width="22.88671875" style="45" customWidth="1"/>
    <col min="4610" max="4610" width="16.33203125" style="45" customWidth="1"/>
    <col min="4611" max="4611" width="4.5546875" style="45" customWidth="1"/>
    <col min="4612" max="4612" width="8" style="45" bestFit="1" customWidth="1"/>
    <col min="4613" max="4613" width="4.88671875" style="45" customWidth="1"/>
    <col min="4614" max="4614" width="8.5546875" style="45" bestFit="1" customWidth="1"/>
    <col min="4615" max="4615" width="6.5546875" style="45" customWidth="1"/>
    <col min="4616" max="4616" width="10.33203125" style="45" customWidth="1"/>
    <col min="4617" max="4617" width="5.88671875" style="45" customWidth="1"/>
    <col min="4618" max="4618" width="9.6640625" style="45" bestFit="1" customWidth="1"/>
    <col min="4619" max="4619" width="5.109375" style="45" customWidth="1"/>
    <col min="4620" max="4620" width="9.33203125" style="45" customWidth="1"/>
    <col min="4621" max="4621" width="5.109375" style="45" customWidth="1"/>
    <col min="4622" max="4622" width="10.109375" style="45" customWidth="1"/>
    <col min="4623" max="4623" width="6" style="45" customWidth="1"/>
    <col min="4624" max="4624" width="9" style="45" customWidth="1"/>
    <col min="4625" max="4625" width="5.109375" style="45" customWidth="1"/>
    <col min="4626" max="4626" width="7.44140625" style="45" customWidth="1"/>
    <col min="4627" max="4627" width="6.44140625" style="45" customWidth="1"/>
    <col min="4628" max="4628" width="9.44140625" style="45" customWidth="1"/>
    <col min="4629" max="4629" width="5" style="45" customWidth="1"/>
    <col min="4630" max="4630" width="10" style="45" customWidth="1"/>
    <col min="4631" max="4864" width="9.109375" style="45"/>
    <col min="4865" max="4865" width="22.88671875" style="45" customWidth="1"/>
    <col min="4866" max="4866" width="16.33203125" style="45" customWidth="1"/>
    <col min="4867" max="4867" width="4.5546875" style="45" customWidth="1"/>
    <col min="4868" max="4868" width="8" style="45" bestFit="1" customWidth="1"/>
    <col min="4869" max="4869" width="4.88671875" style="45" customWidth="1"/>
    <col min="4870" max="4870" width="8.5546875" style="45" bestFit="1" customWidth="1"/>
    <col min="4871" max="4871" width="6.5546875" style="45" customWidth="1"/>
    <col min="4872" max="4872" width="10.33203125" style="45" customWidth="1"/>
    <col min="4873" max="4873" width="5.88671875" style="45" customWidth="1"/>
    <col min="4874" max="4874" width="9.6640625" style="45" bestFit="1" customWidth="1"/>
    <col min="4875" max="4875" width="5.109375" style="45" customWidth="1"/>
    <col min="4876" max="4876" width="9.33203125" style="45" customWidth="1"/>
    <col min="4877" max="4877" width="5.109375" style="45" customWidth="1"/>
    <col min="4878" max="4878" width="10.109375" style="45" customWidth="1"/>
    <col min="4879" max="4879" width="6" style="45" customWidth="1"/>
    <col min="4880" max="4880" width="9" style="45" customWidth="1"/>
    <col min="4881" max="4881" width="5.109375" style="45" customWidth="1"/>
    <col min="4882" max="4882" width="7.44140625" style="45" customWidth="1"/>
    <col min="4883" max="4883" width="6.44140625" style="45" customWidth="1"/>
    <col min="4884" max="4884" width="9.44140625" style="45" customWidth="1"/>
    <col min="4885" max="4885" width="5" style="45" customWidth="1"/>
    <col min="4886" max="4886" width="10" style="45" customWidth="1"/>
    <col min="4887" max="5120" width="9.109375" style="45"/>
    <col min="5121" max="5121" width="22.88671875" style="45" customWidth="1"/>
    <col min="5122" max="5122" width="16.33203125" style="45" customWidth="1"/>
    <col min="5123" max="5123" width="4.5546875" style="45" customWidth="1"/>
    <col min="5124" max="5124" width="8" style="45" bestFit="1" customWidth="1"/>
    <col min="5125" max="5125" width="4.88671875" style="45" customWidth="1"/>
    <col min="5126" max="5126" width="8.5546875" style="45" bestFit="1" customWidth="1"/>
    <col min="5127" max="5127" width="6.5546875" style="45" customWidth="1"/>
    <col min="5128" max="5128" width="10.33203125" style="45" customWidth="1"/>
    <col min="5129" max="5129" width="5.88671875" style="45" customWidth="1"/>
    <col min="5130" max="5130" width="9.6640625" style="45" bestFit="1" customWidth="1"/>
    <col min="5131" max="5131" width="5.109375" style="45" customWidth="1"/>
    <col min="5132" max="5132" width="9.33203125" style="45" customWidth="1"/>
    <col min="5133" max="5133" width="5.109375" style="45" customWidth="1"/>
    <col min="5134" max="5134" width="10.109375" style="45" customWidth="1"/>
    <col min="5135" max="5135" width="6" style="45" customWidth="1"/>
    <col min="5136" max="5136" width="9" style="45" customWidth="1"/>
    <col min="5137" max="5137" width="5.109375" style="45" customWidth="1"/>
    <col min="5138" max="5138" width="7.44140625" style="45" customWidth="1"/>
    <col min="5139" max="5139" width="6.44140625" style="45" customWidth="1"/>
    <col min="5140" max="5140" width="9.44140625" style="45" customWidth="1"/>
    <col min="5141" max="5141" width="5" style="45" customWidth="1"/>
    <col min="5142" max="5142" width="10" style="45" customWidth="1"/>
    <col min="5143" max="5376" width="9.109375" style="45"/>
    <col min="5377" max="5377" width="22.88671875" style="45" customWidth="1"/>
    <col min="5378" max="5378" width="16.33203125" style="45" customWidth="1"/>
    <col min="5379" max="5379" width="4.5546875" style="45" customWidth="1"/>
    <col min="5380" max="5380" width="8" style="45" bestFit="1" customWidth="1"/>
    <col min="5381" max="5381" width="4.88671875" style="45" customWidth="1"/>
    <col min="5382" max="5382" width="8.5546875" style="45" bestFit="1" customWidth="1"/>
    <col min="5383" max="5383" width="6.5546875" style="45" customWidth="1"/>
    <col min="5384" max="5384" width="10.33203125" style="45" customWidth="1"/>
    <col min="5385" max="5385" width="5.88671875" style="45" customWidth="1"/>
    <col min="5386" max="5386" width="9.6640625" style="45" bestFit="1" customWidth="1"/>
    <col min="5387" max="5387" width="5.109375" style="45" customWidth="1"/>
    <col min="5388" max="5388" width="9.33203125" style="45" customWidth="1"/>
    <col min="5389" max="5389" width="5.109375" style="45" customWidth="1"/>
    <col min="5390" max="5390" width="10.109375" style="45" customWidth="1"/>
    <col min="5391" max="5391" width="6" style="45" customWidth="1"/>
    <col min="5392" max="5392" width="9" style="45" customWidth="1"/>
    <col min="5393" max="5393" width="5.109375" style="45" customWidth="1"/>
    <col min="5394" max="5394" width="7.44140625" style="45" customWidth="1"/>
    <col min="5395" max="5395" width="6.44140625" style="45" customWidth="1"/>
    <col min="5396" max="5396" width="9.44140625" style="45" customWidth="1"/>
    <col min="5397" max="5397" width="5" style="45" customWidth="1"/>
    <col min="5398" max="5398" width="10" style="45" customWidth="1"/>
    <col min="5399" max="5632" width="9.109375" style="45"/>
    <col min="5633" max="5633" width="22.88671875" style="45" customWidth="1"/>
    <col min="5634" max="5634" width="16.33203125" style="45" customWidth="1"/>
    <col min="5635" max="5635" width="4.5546875" style="45" customWidth="1"/>
    <col min="5636" max="5636" width="8" style="45" bestFit="1" customWidth="1"/>
    <col min="5637" max="5637" width="4.88671875" style="45" customWidth="1"/>
    <col min="5638" max="5638" width="8.5546875" style="45" bestFit="1" customWidth="1"/>
    <col min="5639" max="5639" width="6.5546875" style="45" customWidth="1"/>
    <col min="5640" max="5640" width="10.33203125" style="45" customWidth="1"/>
    <col min="5641" max="5641" width="5.88671875" style="45" customWidth="1"/>
    <col min="5642" max="5642" width="9.6640625" style="45" bestFit="1" customWidth="1"/>
    <col min="5643" max="5643" width="5.109375" style="45" customWidth="1"/>
    <col min="5644" max="5644" width="9.33203125" style="45" customWidth="1"/>
    <col min="5645" max="5645" width="5.109375" style="45" customWidth="1"/>
    <col min="5646" max="5646" width="10.109375" style="45" customWidth="1"/>
    <col min="5647" max="5647" width="6" style="45" customWidth="1"/>
    <col min="5648" max="5648" width="9" style="45" customWidth="1"/>
    <col min="5649" max="5649" width="5.109375" style="45" customWidth="1"/>
    <col min="5650" max="5650" width="7.44140625" style="45" customWidth="1"/>
    <col min="5651" max="5651" width="6.44140625" style="45" customWidth="1"/>
    <col min="5652" max="5652" width="9.44140625" style="45" customWidth="1"/>
    <col min="5653" max="5653" width="5" style="45" customWidth="1"/>
    <col min="5654" max="5654" width="10" style="45" customWidth="1"/>
    <col min="5655" max="5888" width="9.109375" style="45"/>
    <col min="5889" max="5889" width="22.88671875" style="45" customWidth="1"/>
    <col min="5890" max="5890" width="16.33203125" style="45" customWidth="1"/>
    <col min="5891" max="5891" width="4.5546875" style="45" customWidth="1"/>
    <col min="5892" max="5892" width="8" style="45" bestFit="1" customWidth="1"/>
    <col min="5893" max="5893" width="4.88671875" style="45" customWidth="1"/>
    <col min="5894" max="5894" width="8.5546875" style="45" bestFit="1" customWidth="1"/>
    <col min="5895" max="5895" width="6.5546875" style="45" customWidth="1"/>
    <col min="5896" max="5896" width="10.33203125" style="45" customWidth="1"/>
    <col min="5897" max="5897" width="5.88671875" style="45" customWidth="1"/>
    <col min="5898" max="5898" width="9.6640625" style="45" bestFit="1" customWidth="1"/>
    <col min="5899" max="5899" width="5.109375" style="45" customWidth="1"/>
    <col min="5900" max="5900" width="9.33203125" style="45" customWidth="1"/>
    <col min="5901" max="5901" width="5.109375" style="45" customWidth="1"/>
    <col min="5902" max="5902" width="10.109375" style="45" customWidth="1"/>
    <col min="5903" max="5903" width="6" style="45" customWidth="1"/>
    <col min="5904" max="5904" width="9" style="45" customWidth="1"/>
    <col min="5905" max="5905" width="5.109375" style="45" customWidth="1"/>
    <col min="5906" max="5906" width="7.44140625" style="45" customWidth="1"/>
    <col min="5907" max="5907" width="6.44140625" style="45" customWidth="1"/>
    <col min="5908" max="5908" width="9.44140625" style="45" customWidth="1"/>
    <col min="5909" max="5909" width="5" style="45" customWidth="1"/>
    <col min="5910" max="5910" width="10" style="45" customWidth="1"/>
    <col min="5911" max="6144" width="9.109375" style="45"/>
    <col min="6145" max="6145" width="22.88671875" style="45" customWidth="1"/>
    <col min="6146" max="6146" width="16.33203125" style="45" customWidth="1"/>
    <col min="6147" max="6147" width="4.5546875" style="45" customWidth="1"/>
    <col min="6148" max="6148" width="8" style="45" bestFit="1" customWidth="1"/>
    <col min="6149" max="6149" width="4.88671875" style="45" customWidth="1"/>
    <col min="6150" max="6150" width="8.5546875" style="45" bestFit="1" customWidth="1"/>
    <col min="6151" max="6151" width="6.5546875" style="45" customWidth="1"/>
    <col min="6152" max="6152" width="10.33203125" style="45" customWidth="1"/>
    <col min="6153" max="6153" width="5.88671875" style="45" customWidth="1"/>
    <col min="6154" max="6154" width="9.6640625" style="45" bestFit="1" customWidth="1"/>
    <col min="6155" max="6155" width="5.109375" style="45" customWidth="1"/>
    <col min="6156" max="6156" width="9.33203125" style="45" customWidth="1"/>
    <col min="6157" max="6157" width="5.109375" style="45" customWidth="1"/>
    <col min="6158" max="6158" width="10.109375" style="45" customWidth="1"/>
    <col min="6159" max="6159" width="6" style="45" customWidth="1"/>
    <col min="6160" max="6160" width="9" style="45" customWidth="1"/>
    <col min="6161" max="6161" width="5.109375" style="45" customWidth="1"/>
    <col min="6162" max="6162" width="7.44140625" style="45" customWidth="1"/>
    <col min="6163" max="6163" width="6.44140625" style="45" customWidth="1"/>
    <col min="6164" max="6164" width="9.44140625" style="45" customWidth="1"/>
    <col min="6165" max="6165" width="5" style="45" customWidth="1"/>
    <col min="6166" max="6166" width="10" style="45" customWidth="1"/>
    <col min="6167" max="6400" width="9.109375" style="45"/>
    <col min="6401" max="6401" width="22.88671875" style="45" customWidth="1"/>
    <col min="6402" max="6402" width="16.33203125" style="45" customWidth="1"/>
    <col min="6403" max="6403" width="4.5546875" style="45" customWidth="1"/>
    <col min="6404" max="6404" width="8" style="45" bestFit="1" customWidth="1"/>
    <col min="6405" max="6405" width="4.88671875" style="45" customWidth="1"/>
    <col min="6406" max="6406" width="8.5546875" style="45" bestFit="1" customWidth="1"/>
    <col min="6407" max="6407" width="6.5546875" style="45" customWidth="1"/>
    <col min="6408" max="6408" width="10.33203125" style="45" customWidth="1"/>
    <col min="6409" max="6409" width="5.88671875" style="45" customWidth="1"/>
    <col min="6410" max="6410" width="9.6640625" style="45" bestFit="1" customWidth="1"/>
    <col min="6411" max="6411" width="5.109375" style="45" customWidth="1"/>
    <col min="6412" max="6412" width="9.33203125" style="45" customWidth="1"/>
    <col min="6413" max="6413" width="5.109375" style="45" customWidth="1"/>
    <col min="6414" max="6414" width="10.109375" style="45" customWidth="1"/>
    <col min="6415" max="6415" width="6" style="45" customWidth="1"/>
    <col min="6416" max="6416" width="9" style="45" customWidth="1"/>
    <col min="6417" max="6417" width="5.109375" style="45" customWidth="1"/>
    <col min="6418" max="6418" width="7.44140625" style="45" customWidth="1"/>
    <col min="6419" max="6419" width="6.44140625" style="45" customWidth="1"/>
    <col min="6420" max="6420" width="9.44140625" style="45" customWidth="1"/>
    <col min="6421" max="6421" width="5" style="45" customWidth="1"/>
    <col min="6422" max="6422" width="10" style="45" customWidth="1"/>
    <col min="6423" max="6656" width="9.109375" style="45"/>
    <col min="6657" max="6657" width="22.88671875" style="45" customWidth="1"/>
    <col min="6658" max="6658" width="16.33203125" style="45" customWidth="1"/>
    <col min="6659" max="6659" width="4.5546875" style="45" customWidth="1"/>
    <col min="6660" max="6660" width="8" style="45" bestFit="1" customWidth="1"/>
    <col min="6661" max="6661" width="4.88671875" style="45" customWidth="1"/>
    <col min="6662" max="6662" width="8.5546875" style="45" bestFit="1" customWidth="1"/>
    <col min="6663" max="6663" width="6.5546875" style="45" customWidth="1"/>
    <col min="6664" max="6664" width="10.33203125" style="45" customWidth="1"/>
    <col min="6665" max="6665" width="5.88671875" style="45" customWidth="1"/>
    <col min="6666" max="6666" width="9.6640625" style="45" bestFit="1" customWidth="1"/>
    <col min="6667" max="6667" width="5.109375" style="45" customWidth="1"/>
    <col min="6668" max="6668" width="9.33203125" style="45" customWidth="1"/>
    <col min="6669" max="6669" width="5.109375" style="45" customWidth="1"/>
    <col min="6670" max="6670" width="10.109375" style="45" customWidth="1"/>
    <col min="6671" max="6671" width="6" style="45" customWidth="1"/>
    <col min="6672" max="6672" width="9" style="45" customWidth="1"/>
    <col min="6673" max="6673" width="5.109375" style="45" customWidth="1"/>
    <col min="6674" max="6674" width="7.44140625" style="45" customWidth="1"/>
    <col min="6675" max="6675" width="6.44140625" style="45" customWidth="1"/>
    <col min="6676" max="6676" width="9.44140625" style="45" customWidth="1"/>
    <col min="6677" max="6677" width="5" style="45" customWidth="1"/>
    <col min="6678" max="6678" width="10" style="45" customWidth="1"/>
    <col min="6679" max="6912" width="9.109375" style="45"/>
    <col min="6913" max="6913" width="22.88671875" style="45" customWidth="1"/>
    <col min="6914" max="6914" width="16.33203125" style="45" customWidth="1"/>
    <col min="6915" max="6915" width="4.5546875" style="45" customWidth="1"/>
    <col min="6916" max="6916" width="8" style="45" bestFit="1" customWidth="1"/>
    <col min="6917" max="6917" width="4.88671875" style="45" customWidth="1"/>
    <col min="6918" max="6918" width="8.5546875" style="45" bestFit="1" customWidth="1"/>
    <col min="6919" max="6919" width="6.5546875" style="45" customWidth="1"/>
    <col min="6920" max="6920" width="10.33203125" style="45" customWidth="1"/>
    <col min="6921" max="6921" width="5.88671875" style="45" customWidth="1"/>
    <col min="6922" max="6922" width="9.6640625" style="45" bestFit="1" customWidth="1"/>
    <col min="6923" max="6923" width="5.109375" style="45" customWidth="1"/>
    <col min="6924" max="6924" width="9.33203125" style="45" customWidth="1"/>
    <col min="6925" max="6925" width="5.109375" style="45" customWidth="1"/>
    <col min="6926" max="6926" width="10.109375" style="45" customWidth="1"/>
    <col min="6927" max="6927" width="6" style="45" customWidth="1"/>
    <col min="6928" max="6928" width="9" style="45" customWidth="1"/>
    <col min="6929" max="6929" width="5.109375" style="45" customWidth="1"/>
    <col min="6930" max="6930" width="7.44140625" style="45" customWidth="1"/>
    <col min="6931" max="6931" width="6.44140625" style="45" customWidth="1"/>
    <col min="6932" max="6932" width="9.44140625" style="45" customWidth="1"/>
    <col min="6933" max="6933" width="5" style="45" customWidth="1"/>
    <col min="6934" max="6934" width="10" style="45" customWidth="1"/>
    <col min="6935" max="7168" width="9.109375" style="45"/>
    <col min="7169" max="7169" width="22.88671875" style="45" customWidth="1"/>
    <col min="7170" max="7170" width="16.33203125" style="45" customWidth="1"/>
    <col min="7171" max="7171" width="4.5546875" style="45" customWidth="1"/>
    <col min="7172" max="7172" width="8" style="45" bestFit="1" customWidth="1"/>
    <col min="7173" max="7173" width="4.88671875" style="45" customWidth="1"/>
    <col min="7174" max="7174" width="8.5546875" style="45" bestFit="1" customWidth="1"/>
    <col min="7175" max="7175" width="6.5546875" style="45" customWidth="1"/>
    <col min="7176" max="7176" width="10.33203125" style="45" customWidth="1"/>
    <col min="7177" max="7177" width="5.88671875" style="45" customWidth="1"/>
    <col min="7178" max="7178" width="9.6640625" style="45" bestFit="1" customWidth="1"/>
    <col min="7179" max="7179" width="5.109375" style="45" customWidth="1"/>
    <col min="7180" max="7180" width="9.33203125" style="45" customWidth="1"/>
    <col min="7181" max="7181" width="5.109375" style="45" customWidth="1"/>
    <col min="7182" max="7182" width="10.109375" style="45" customWidth="1"/>
    <col min="7183" max="7183" width="6" style="45" customWidth="1"/>
    <col min="7184" max="7184" width="9" style="45" customWidth="1"/>
    <col min="7185" max="7185" width="5.109375" style="45" customWidth="1"/>
    <col min="7186" max="7186" width="7.44140625" style="45" customWidth="1"/>
    <col min="7187" max="7187" width="6.44140625" style="45" customWidth="1"/>
    <col min="7188" max="7188" width="9.44140625" style="45" customWidth="1"/>
    <col min="7189" max="7189" width="5" style="45" customWidth="1"/>
    <col min="7190" max="7190" width="10" style="45" customWidth="1"/>
    <col min="7191" max="7424" width="9.109375" style="45"/>
    <col min="7425" max="7425" width="22.88671875" style="45" customWidth="1"/>
    <col min="7426" max="7426" width="16.33203125" style="45" customWidth="1"/>
    <col min="7427" max="7427" width="4.5546875" style="45" customWidth="1"/>
    <col min="7428" max="7428" width="8" style="45" bestFit="1" customWidth="1"/>
    <col min="7429" max="7429" width="4.88671875" style="45" customWidth="1"/>
    <col min="7430" max="7430" width="8.5546875" style="45" bestFit="1" customWidth="1"/>
    <col min="7431" max="7431" width="6.5546875" style="45" customWidth="1"/>
    <col min="7432" max="7432" width="10.33203125" style="45" customWidth="1"/>
    <col min="7433" max="7433" width="5.88671875" style="45" customWidth="1"/>
    <col min="7434" max="7434" width="9.6640625" style="45" bestFit="1" customWidth="1"/>
    <col min="7435" max="7435" width="5.109375" style="45" customWidth="1"/>
    <col min="7436" max="7436" width="9.33203125" style="45" customWidth="1"/>
    <col min="7437" max="7437" width="5.109375" style="45" customWidth="1"/>
    <col min="7438" max="7438" width="10.109375" style="45" customWidth="1"/>
    <col min="7439" max="7439" width="6" style="45" customWidth="1"/>
    <col min="7440" max="7440" width="9" style="45" customWidth="1"/>
    <col min="7441" max="7441" width="5.109375" style="45" customWidth="1"/>
    <col min="7442" max="7442" width="7.44140625" style="45" customWidth="1"/>
    <col min="7443" max="7443" width="6.44140625" style="45" customWidth="1"/>
    <col min="7444" max="7444" width="9.44140625" style="45" customWidth="1"/>
    <col min="7445" max="7445" width="5" style="45" customWidth="1"/>
    <col min="7446" max="7446" width="10" style="45" customWidth="1"/>
    <col min="7447" max="7680" width="9.109375" style="45"/>
    <col min="7681" max="7681" width="22.88671875" style="45" customWidth="1"/>
    <col min="7682" max="7682" width="16.33203125" style="45" customWidth="1"/>
    <col min="7683" max="7683" width="4.5546875" style="45" customWidth="1"/>
    <col min="7684" max="7684" width="8" style="45" bestFit="1" customWidth="1"/>
    <col min="7685" max="7685" width="4.88671875" style="45" customWidth="1"/>
    <col min="7686" max="7686" width="8.5546875" style="45" bestFit="1" customWidth="1"/>
    <col min="7687" max="7687" width="6.5546875" style="45" customWidth="1"/>
    <col min="7688" max="7688" width="10.33203125" style="45" customWidth="1"/>
    <col min="7689" max="7689" width="5.88671875" style="45" customWidth="1"/>
    <col min="7690" max="7690" width="9.6640625" style="45" bestFit="1" customWidth="1"/>
    <col min="7691" max="7691" width="5.109375" style="45" customWidth="1"/>
    <col min="7692" max="7692" width="9.33203125" style="45" customWidth="1"/>
    <col min="7693" max="7693" width="5.109375" style="45" customWidth="1"/>
    <col min="7694" max="7694" width="10.109375" style="45" customWidth="1"/>
    <col min="7695" max="7695" width="6" style="45" customWidth="1"/>
    <col min="7696" max="7696" width="9" style="45" customWidth="1"/>
    <col min="7697" max="7697" width="5.109375" style="45" customWidth="1"/>
    <col min="7698" max="7698" width="7.44140625" style="45" customWidth="1"/>
    <col min="7699" max="7699" width="6.44140625" style="45" customWidth="1"/>
    <col min="7700" max="7700" width="9.44140625" style="45" customWidth="1"/>
    <col min="7701" max="7701" width="5" style="45" customWidth="1"/>
    <col min="7702" max="7702" width="10" style="45" customWidth="1"/>
    <col min="7703" max="7936" width="9.109375" style="45"/>
    <col min="7937" max="7937" width="22.88671875" style="45" customWidth="1"/>
    <col min="7938" max="7938" width="16.33203125" style="45" customWidth="1"/>
    <col min="7939" max="7939" width="4.5546875" style="45" customWidth="1"/>
    <col min="7940" max="7940" width="8" style="45" bestFit="1" customWidth="1"/>
    <col min="7941" max="7941" width="4.88671875" style="45" customWidth="1"/>
    <col min="7942" max="7942" width="8.5546875" style="45" bestFit="1" customWidth="1"/>
    <col min="7943" max="7943" width="6.5546875" style="45" customWidth="1"/>
    <col min="7944" max="7944" width="10.33203125" style="45" customWidth="1"/>
    <col min="7945" max="7945" width="5.88671875" style="45" customWidth="1"/>
    <col min="7946" max="7946" width="9.6640625" style="45" bestFit="1" customWidth="1"/>
    <col min="7947" max="7947" width="5.109375" style="45" customWidth="1"/>
    <col min="7948" max="7948" width="9.33203125" style="45" customWidth="1"/>
    <col min="7949" max="7949" width="5.109375" style="45" customWidth="1"/>
    <col min="7950" max="7950" width="10.109375" style="45" customWidth="1"/>
    <col min="7951" max="7951" width="6" style="45" customWidth="1"/>
    <col min="7952" max="7952" width="9" style="45" customWidth="1"/>
    <col min="7953" max="7953" width="5.109375" style="45" customWidth="1"/>
    <col min="7954" max="7954" width="7.44140625" style="45" customWidth="1"/>
    <col min="7955" max="7955" width="6.44140625" style="45" customWidth="1"/>
    <col min="7956" max="7956" width="9.44140625" style="45" customWidth="1"/>
    <col min="7957" max="7957" width="5" style="45" customWidth="1"/>
    <col min="7958" max="7958" width="10" style="45" customWidth="1"/>
    <col min="7959" max="8192" width="9.109375" style="45"/>
    <col min="8193" max="8193" width="22.88671875" style="45" customWidth="1"/>
    <col min="8194" max="8194" width="16.33203125" style="45" customWidth="1"/>
    <col min="8195" max="8195" width="4.5546875" style="45" customWidth="1"/>
    <col min="8196" max="8196" width="8" style="45" bestFit="1" customWidth="1"/>
    <col min="8197" max="8197" width="4.88671875" style="45" customWidth="1"/>
    <col min="8198" max="8198" width="8.5546875" style="45" bestFit="1" customWidth="1"/>
    <col min="8199" max="8199" width="6.5546875" style="45" customWidth="1"/>
    <col min="8200" max="8200" width="10.33203125" style="45" customWidth="1"/>
    <col min="8201" max="8201" width="5.88671875" style="45" customWidth="1"/>
    <col min="8202" max="8202" width="9.6640625" style="45" bestFit="1" customWidth="1"/>
    <col min="8203" max="8203" width="5.109375" style="45" customWidth="1"/>
    <col min="8204" max="8204" width="9.33203125" style="45" customWidth="1"/>
    <col min="8205" max="8205" width="5.109375" style="45" customWidth="1"/>
    <col min="8206" max="8206" width="10.109375" style="45" customWidth="1"/>
    <col min="8207" max="8207" width="6" style="45" customWidth="1"/>
    <col min="8208" max="8208" width="9" style="45" customWidth="1"/>
    <col min="8209" max="8209" width="5.109375" style="45" customWidth="1"/>
    <col min="8210" max="8210" width="7.44140625" style="45" customWidth="1"/>
    <col min="8211" max="8211" width="6.44140625" style="45" customWidth="1"/>
    <col min="8212" max="8212" width="9.44140625" style="45" customWidth="1"/>
    <col min="8213" max="8213" width="5" style="45" customWidth="1"/>
    <col min="8214" max="8214" width="10" style="45" customWidth="1"/>
    <col min="8215" max="8448" width="9.109375" style="45"/>
    <col min="8449" max="8449" width="22.88671875" style="45" customWidth="1"/>
    <col min="8450" max="8450" width="16.33203125" style="45" customWidth="1"/>
    <col min="8451" max="8451" width="4.5546875" style="45" customWidth="1"/>
    <col min="8452" max="8452" width="8" style="45" bestFit="1" customWidth="1"/>
    <col min="8453" max="8453" width="4.88671875" style="45" customWidth="1"/>
    <col min="8454" max="8454" width="8.5546875" style="45" bestFit="1" customWidth="1"/>
    <col min="8455" max="8455" width="6.5546875" style="45" customWidth="1"/>
    <col min="8456" max="8456" width="10.33203125" style="45" customWidth="1"/>
    <col min="8457" max="8457" width="5.88671875" style="45" customWidth="1"/>
    <col min="8458" max="8458" width="9.6640625" style="45" bestFit="1" customWidth="1"/>
    <col min="8459" max="8459" width="5.109375" style="45" customWidth="1"/>
    <col min="8460" max="8460" width="9.33203125" style="45" customWidth="1"/>
    <col min="8461" max="8461" width="5.109375" style="45" customWidth="1"/>
    <col min="8462" max="8462" width="10.109375" style="45" customWidth="1"/>
    <col min="8463" max="8463" width="6" style="45" customWidth="1"/>
    <col min="8464" max="8464" width="9" style="45" customWidth="1"/>
    <col min="8465" max="8465" width="5.109375" style="45" customWidth="1"/>
    <col min="8466" max="8466" width="7.44140625" style="45" customWidth="1"/>
    <col min="8467" max="8467" width="6.44140625" style="45" customWidth="1"/>
    <col min="8468" max="8468" width="9.44140625" style="45" customWidth="1"/>
    <col min="8469" max="8469" width="5" style="45" customWidth="1"/>
    <col min="8470" max="8470" width="10" style="45" customWidth="1"/>
    <col min="8471" max="8704" width="9.109375" style="45"/>
    <col min="8705" max="8705" width="22.88671875" style="45" customWidth="1"/>
    <col min="8706" max="8706" width="16.33203125" style="45" customWidth="1"/>
    <col min="8707" max="8707" width="4.5546875" style="45" customWidth="1"/>
    <col min="8708" max="8708" width="8" style="45" bestFit="1" customWidth="1"/>
    <col min="8709" max="8709" width="4.88671875" style="45" customWidth="1"/>
    <col min="8710" max="8710" width="8.5546875" style="45" bestFit="1" customWidth="1"/>
    <col min="8711" max="8711" width="6.5546875" style="45" customWidth="1"/>
    <col min="8712" max="8712" width="10.33203125" style="45" customWidth="1"/>
    <col min="8713" max="8713" width="5.88671875" style="45" customWidth="1"/>
    <col min="8714" max="8714" width="9.6640625" style="45" bestFit="1" customWidth="1"/>
    <col min="8715" max="8715" width="5.109375" style="45" customWidth="1"/>
    <col min="8716" max="8716" width="9.33203125" style="45" customWidth="1"/>
    <col min="8717" max="8717" width="5.109375" style="45" customWidth="1"/>
    <col min="8718" max="8718" width="10.109375" style="45" customWidth="1"/>
    <col min="8719" max="8719" width="6" style="45" customWidth="1"/>
    <col min="8720" max="8720" width="9" style="45" customWidth="1"/>
    <col min="8721" max="8721" width="5.109375" style="45" customWidth="1"/>
    <col min="8722" max="8722" width="7.44140625" style="45" customWidth="1"/>
    <col min="8723" max="8723" width="6.44140625" style="45" customWidth="1"/>
    <col min="8724" max="8724" width="9.44140625" style="45" customWidth="1"/>
    <col min="8725" max="8725" width="5" style="45" customWidth="1"/>
    <col min="8726" max="8726" width="10" style="45" customWidth="1"/>
    <col min="8727" max="8960" width="9.109375" style="45"/>
    <col min="8961" max="8961" width="22.88671875" style="45" customWidth="1"/>
    <col min="8962" max="8962" width="16.33203125" style="45" customWidth="1"/>
    <col min="8963" max="8963" width="4.5546875" style="45" customWidth="1"/>
    <col min="8964" max="8964" width="8" style="45" bestFit="1" customWidth="1"/>
    <col min="8965" max="8965" width="4.88671875" style="45" customWidth="1"/>
    <col min="8966" max="8966" width="8.5546875" style="45" bestFit="1" customWidth="1"/>
    <col min="8967" max="8967" width="6.5546875" style="45" customWidth="1"/>
    <col min="8968" max="8968" width="10.33203125" style="45" customWidth="1"/>
    <col min="8969" max="8969" width="5.88671875" style="45" customWidth="1"/>
    <col min="8970" max="8970" width="9.6640625" style="45" bestFit="1" customWidth="1"/>
    <col min="8971" max="8971" width="5.109375" style="45" customWidth="1"/>
    <col min="8972" max="8972" width="9.33203125" style="45" customWidth="1"/>
    <col min="8973" max="8973" width="5.109375" style="45" customWidth="1"/>
    <col min="8974" max="8974" width="10.109375" style="45" customWidth="1"/>
    <col min="8975" max="8975" width="6" style="45" customWidth="1"/>
    <col min="8976" max="8976" width="9" style="45" customWidth="1"/>
    <col min="8977" max="8977" width="5.109375" style="45" customWidth="1"/>
    <col min="8978" max="8978" width="7.44140625" style="45" customWidth="1"/>
    <col min="8979" max="8979" width="6.44140625" style="45" customWidth="1"/>
    <col min="8980" max="8980" width="9.44140625" style="45" customWidth="1"/>
    <col min="8981" max="8981" width="5" style="45" customWidth="1"/>
    <col min="8982" max="8982" width="10" style="45" customWidth="1"/>
    <col min="8983" max="9216" width="9.109375" style="45"/>
    <col min="9217" max="9217" width="22.88671875" style="45" customWidth="1"/>
    <col min="9218" max="9218" width="16.33203125" style="45" customWidth="1"/>
    <col min="9219" max="9219" width="4.5546875" style="45" customWidth="1"/>
    <col min="9220" max="9220" width="8" style="45" bestFit="1" customWidth="1"/>
    <col min="9221" max="9221" width="4.88671875" style="45" customWidth="1"/>
    <col min="9222" max="9222" width="8.5546875" style="45" bestFit="1" customWidth="1"/>
    <col min="9223" max="9223" width="6.5546875" style="45" customWidth="1"/>
    <col min="9224" max="9224" width="10.33203125" style="45" customWidth="1"/>
    <col min="9225" max="9225" width="5.88671875" style="45" customWidth="1"/>
    <col min="9226" max="9226" width="9.6640625" style="45" bestFit="1" customWidth="1"/>
    <col min="9227" max="9227" width="5.109375" style="45" customWidth="1"/>
    <col min="9228" max="9228" width="9.33203125" style="45" customWidth="1"/>
    <col min="9229" max="9229" width="5.109375" style="45" customWidth="1"/>
    <col min="9230" max="9230" width="10.109375" style="45" customWidth="1"/>
    <col min="9231" max="9231" width="6" style="45" customWidth="1"/>
    <col min="9232" max="9232" width="9" style="45" customWidth="1"/>
    <col min="9233" max="9233" width="5.109375" style="45" customWidth="1"/>
    <col min="9234" max="9234" width="7.44140625" style="45" customWidth="1"/>
    <col min="9235" max="9235" width="6.44140625" style="45" customWidth="1"/>
    <col min="9236" max="9236" width="9.44140625" style="45" customWidth="1"/>
    <col min="9237" max="9237" width="5" style="45" customWidth="1"/>
    <col min="9238" max="9238" width="10" style="45" customWidth="1"/>
    <col min="9239" max="9472" width="9.109375" style="45"/>
    <col min="9473" max="9473" width="22.88671875" style="45" customWidth="1"/>
    <col min="9474" max="9474" width="16.33203125" style="45" customWidth="1"/>
    <col min="9475" max="9475" width="4.5546875" style="45" customWidth="1"/>
    <col min="9476" max="9476" width="8" style="45" bestFit="1" customWidth="1"/>
    <col min="9477" max="9477" width="4.88671875" style="45" customWidth="1"/>
    <col min="9478" max="9478" width="8.5546875" style="45" bestFit="1" customWidth="1"/>
    <col min="9479" max="9479" width="6.5546875" style="45" customWidth="1"/>
    <col min="9480" max="9480" width="10.33203125" style="45" customWidth="1"/>
    <col min="9481" max="9481" width="5.88671875" style="45" customWidth="1"/>
    <col min="9482" max="9482" width="9.6640625" style="45" bestFit="1" customWidth="1"/>
    <col min="9483" max="9483" width="5.109375" style="45" customWidth="1"/>
    <col min="9484" max="9484" width="9.33203125" style="45" customWidth="1"/>
    <col min="9485" max="9485" width="5.109375" style="45" customWidth="1"/>
    <col min="9486" max="9486" width="10.109375" style="45" customWidth="1"/>
    <col min="9487" max="9487" width="6" style="45" customWidth="1"/>
    <col min="9488" max="9488" width="9" style="45" customWidth="1"/>
    <col min="9489" max="9489" width="5.109375" style="45" customWidth="1"/>
    <col min="9490" max="9490" width="7.44140625" style="45" customWidth="1"/>
    <col min="9491" max="9491" width="6.44140625" style="45" customWidth="1"/>
    <col min="9492" max="9492" width="9.44140625" style="45" customWidth="1"/>
    <col min="9493" max="9493" width="5" style="45" customWidth="1"/>
    <col min="9494" max="9494" width="10" style="45" customWidth="1"/>
    <col min="9495" max="9728" width="9.109375" style="45"/>
    <col min="9729" max="9729" width="22.88671875" style="45" customWidth="1"/>
    <col min="9730" max="9730" width="16.33203125" style="45" customWidth="1"/>
    <col min="9731" max="9731" width="4.5546875" style="45" customWidth="1"/>
    <col min="9732" max="9732" width="8" style="45" bestFit="1" customWidth="1"/>
    <col min="9733" max="9733" width="4.88671875" style="45" customWidth="1"/>
    <col min="9734" max="9734" width="8.5546875" style="45" bestFit="1" customWidth="1"/>
    <col min="9735" max="9735" width="6.5546875" style="45" customWidth="1"/>
    <col min="9736" max="9736" width="10.33203125" style="45" customWidth="1"/>
    <col min="9737" max="9737" width="5.88671875" style="45" customWidth="1"/>
    <col min="9738" max="9738" width="9.6640625" style="45" bestFit="1" customWidth="1"/>
    <col min="9739" max="9739" width="5.109375" style="45" customWidth="1"/>
    <col min="9740" max="9740" width="9.33203125" style="45" customWidth="1"/>
    <col min="9741" max="9741" width="5.109375" style="45" customWidth="1"/>
    <col min="9742" max="9742" width="10.109375" style="45" customWidth="1"/>
    <col min="9743" max="9743" width="6" style="45" customWidth="1"/>
    <col min="9744" max="9744" width="9" style="45" customWidth="1"/>
    <col min="9745" max="9745" width="5.109375" style="45" customWidth="1"/>
    <col min="9746" max="9746" width="7.44140625" style="45" customWidth="1"/>
    <col min="9747" max="9747" width="6.44140625" style="45" customWidth="1"/>
    <col min="9748" max="9748" width="9.44140625" style="45" customWidth="1"/>
    <col min="9749" max="9749" width="5" style="45" customWidth="1"/>
    <col min="9750" max="9750" width="10" style="45" customWidth="1"/>
    <col min="9751" max="9984" width="9.109375" style="45"/>
    <col min="9985" max="9985" width="22.88671875" style="45" customWidth="1"/>
    <col min="9986" max="9986" width="16.33203125" style="45" customWidth="1"/>
    <col min="9987" max="9987" width="4.5546875" style="45" customWidth="1"/>
    <col min="9988" max="9988" width="8" style="45" bestFit="1" customWidth="1"/>
    <col min="9989" max="9989" width="4.88671875" style="45" customWidth="1"/>
    <col min="9990" max="9990" width="8.5546875" style="45" bestFit="1" customWidth="1"/>
    <col min="9991" max="9991" width="6.5546875" style="45" customWidth="1"/>
    <col min="9992" max="9992" width="10.33203125" style="45" customWidth="1"/>
    <col min="9993" max="9993" width="5.88671875" style="45" customWidth="1"/>
    <col min="9994" max="9994" width="9.6640625" style="45" bestFit="1" customWidth="1"/>
    <col min="9995" max="9995" width="5.109375" style="45" customWidth="1"/>
    <col min="9996" max="9996" width="9.33203125" style="45" customWidth="1"/>
    <col min="9997" max="9997" width="5.109375" style="45" customWidth="1"/>
    <col min="9998" max="9998" width="10.109375" style="45" customWidth="1"/>
    <col min="9999" max="9999" width="6" style="45" customWidth="1"/>
    <col min="10000" max="10000" width="9" style="45" customWidth="1"/>
    <col min="10001" max="10001" width="5.109375" style="45" customWidth="1"/>
    <col min="10002" max="10002" width="7.44140625" style="45" customWidth="1"/>
    <col min="10003" max="10003" width="6.44140625" style="45" customWidth="1"/>
    <col min="10004" max="10004" width="9.44140625" style="45" customWidth="1"/>
    <col min="10005" max="10005" width="5" style="45" customWidth="1"/>
    <col min="10006" max="10006" width="10" style="45" customWidth="1"/>
    <col min="10007" max="10240" width="9.109375" style="45"/>
    <col min="10241" max="10241" width="22.88671875" style="45" customWidth="1"/>
    <col min="10242" max="10242" width="16.33203125" style="45" customWidth="1"/>
    <col min="10243" max="10243" width="4.5546875" style="45" customWidth="1"/>
    <col min="10244" max="10244" width="8" style="45" bestFit="1" customWidth="1"/>
    <col min="10245" max="10245" width="4.88671875" style="45" customWidth="1"/>
    <col min="10246" max="10246" width="8.5546875" style="45" bestFit="1" customWidth="1"/>
    <col min="10247" max="10247" width="6.5546875" style="45" customWidth="1"/>
    <col min="10248" max="10248" width="10.33203125" style="45" customWidth="1"/>
    <col min="10249" max="10249" width="5.88671875" style="45" customWidth="1"/>
    <col min="10250" max="10250" width="9.6640625" style="45" bestFit="1" customWidth="1"/>
    <col min="10251" max="10251" width="5.109375" style="45" customWidth="1"/>
    <col min="10252" max="10252" width="9.33203125" style="45" customWidth="1"/>
    <col min="10253" max="10253" width="5.109375" style="45" customWidth="1"/>
    <col min="10254" max="10254" width="10.109375" style="45" customWidth="1"/>
    <col min="10255" max="10255" width="6" style="45" customWidth="1"/>
    <col min="10256" max="10256" width="9" style="45" customWidth="1"/>
    <col min="10257" max="10257" width="5.109375" style="45" customWidth="1"/>
    <col min="10258" max="10258" width="7.44140625" style="45" customWidth="1"/>
    <col min="10259" max="10259" width="6.44140625" style="45" customWidth="1"/>
    <col min="10260" max="10260" width="9.44140625" style="45" customWidth="1"/>
    <col min="10261" max="10261" width="5" style="45" customWidth="1"/>
    <col min="10262" max="10262" width="10" style="45" customWidth="1"/>
    <col min="10263" max="10496" width="9.109375" style="45"/>
    <col min="10497" max="10497" width="22.88671875" style="45" customWidth="1"/>
    <col min="10498" max="10498" width="16.33203125" style="45" customWidth="1"/>
    <col min="10499" max="10499" width="4.5546875" style="45" customWidth="1"/>
    <col min="10500" max="10500" width="8" style="45" bestFit="1" customWidth="1"/>
    <col min="10501" max="10501" width="4.88671875" style="45" customWidth="1"/>
    <col min="10502" max="10502" width="8.5546875" style="45" bestFit="1" customWidth="1"/>
    <col min="10503" max="10503" width="6.5546875" style="45" customWidth="1"/>
    <col min="10504" max="10504" width="10.33203125" style="45" customWidth="1"/>
    <col min="10505" max="10505" width="5.88671875" style="45" customWidth="1"/>
    <col min="10506" max="10506" width="9.6640625" style="45" bestFit="1" customWidth="1"/>
    <col min="10507" max="10507" width="5.109375" style="45" customWidth="1"/>
    <col min="10508" max="10508" width="9.33203125" style="45" customWidth="1"/>
    <col min="10509" max="10509" width="5.109375" style="45" customWidth="1"/>
    <col min="10510" max="10510" width="10.109375" style="45" customWidth="1"/>
    <col min="10511" max="10511" width="6" style="45" customWidth="1"/>
    <col min="10512" max="10512" width="9" style="45" customWidth="1"/>
    <col min="10513" max="10513" width="5.109375" style="45" customWidth="1"/>
    <col min="10514" max="10514" width="7.44140625" style="45" customWidth="1"/>
    <col min="10515" max="10515" width="6.44140625" style="45" customWidth="1"/>
    <col min="10516" max="10516" width="9.44140625" style="45" customWidth="1"/>
    <col min="10517" max="10517" width="5" style="45" customWidth="1"/>
    <col min="10518" max="10518" width="10" style="45" customWidth="1"/>
    <col min="10519" max="10752" width="9.109375" style="45"/>
    <col min="10753" max="10753" width="22.88671875" style="45" customWidth="1"/>
    <col min="10754" max="10754" width="16.33203125" style="45" customWidth="1"/>
    <col min="10755" max="10755" width="4.5546875" style="45" customWidth="1"/>
    <col min="10756" max="10756" width="8" style="45" bestFit="1" customWidth="1"/>
    <col min="10757" max="10757" width="4.88671875" style="45" customWidth="1"/>
    <col min="10758" max="10758" width="8.5546875" style="45" bestFit="1" customWidth="1"/>
    <col min="10759" max="10759" width="6.5546875" style="45" customWidth="1"/>
    <col min="10760" max="10760" width="10.33203125" style="45" customWidth="1"/>
    <col min="10761" max="10761" width="5.88671875" style="45" customWidth="1"/>
    <col min="10762" max="10762" width="9.6640625" style="45" bestFit="1" customWidth="1"/>
    <col min="10763" max="10763" width="5.109375" style="45" customWidth="1"/>
    <col min="10764" max="10764" width="9.33203125" style="45" customWidth="1"/>
    <col min="10765" max="10765" width="5.109375" style="45" customWidth="1"/>
    <col min="10766" max="10766" width="10.109375" style="45" customWidth="1"/>
    <col min="10767" max="10767" width="6" style="45" customWidth="1"/>
    <col min="10768" max="10768" width="9" style="45" customWidth="1"/>
    <col min="10769" max="10769" width="5.109375" style="45" customWidth="1"/>
    <col min="10770" max="10770" width="7.44140625" style="45" customWidth="1"/>
    <col min="10771" max="10771" width="6.44140625" style="45" customWidth="1"/>
    <col min="10772" max="10772" width="9.44140625" style="45" customWidth="1"/>
    <col min="10773" max="10773" width="5" style="45" customWidth="1"/>
    <col min="10774" max="10774" width="10" style="45" customWidth="1"/>
    <col min="10775" max="11008" width="9.109375" style="45"/>
    <col min="11009" max="11009" width="22.88671875" style="45" customWidth="1"/>
    <col min="11010" max="11010" width="16.33203125" style="45" customWidth="1"/>
    <col min="11011" max="11011" width="4.5546875" style="45" customWidth="1"/>
    <col min="11012" max="11012" width="8" style="45" bestFit="1" customWidth="1"/>
    <col min="11013" max="11013" width="4.88671875" style="45" customWidth="1"/>
    <col min="11014" max="11014" width="8.5546875" style="45" bestFit="1" customWidth="1"/>
    <col min="11015" max="11015" width="6.5546875" style="45" customWidth="1"/>
    <col min="11016" max="11016" width="10.33203125" style="45" customWidth="1"/>
    <col min="11017" max="11017" width="5.88671875" style="45" customWidth="1"/>
    <col min="11018" max="11018" width="9.6640625" style="45" bestFit="1" customWidth="1"/>
    <col min="11019" max="11019" width="5.109375" style="45" customWidth="1"/>
    <col min="11020" max="11020" width="9.33203125" style="45" customWidth="1"/>
    <col min="11021" max="11021" width="5.109375" style="45" customWidth="1"/>
    <col min="11022" max="11022" width="10.109375" style="45" customWidth="1"/>
    <col min="11023" max="11023" width="6" style="45" customWidth="1"/>
    <col min="11024" max="11024" width="9" style="45" customWidth="1"/>
    <col min="11025" max="11025" width="5.109375" style="45" customWidth="1"/>
    <col min="11026" max="11026" width="7.44140625" style="45" customWidth="1"/>
    <col min="11027" max="11027" width="6.44140625" style="45" customWidth="1"/>
    <col min="11028" max="11028" width="9.44140625" style="45" customWidth="1"/>
    <col min="11029" max="11029" width="5" style="45" customWidth="1"/>
    <col min="11030" max="11030" width="10" style="45" customWidth="1"/>
    <col min="11031" max="11264" width="9.109375" style="45"/>
    <col min="11265" max="11265" width="22.88671875" style="45" customWidth="1"/>
    <col min="11266" max="11266" width="16.33203125" style="45" customWidth="1"/>
    <col min="11267" max="11267" width="4.5546875" style="45" customWidth="1"/>
    <col min="11268" max="11268" width="8" style="45" bestFit="1" customWidth="1"/>
    <col min="11269" max="11269" width="4.88671875" style="45" customWidth="1"/>
    <col min="11270" max="11270" width="8.5546875" style="45" bestFit="1" customWidth="1"/>
    <col min="11271" max="11271" width="6.5546875" style="45" customWidth="1"/>
    <col min="11272" max="11272" width="10.33203125" style="45" customWidth="1"/>
    <col min="11273" max="11273" width="5.88671875" style="45" customWidth="1"/>
    <col min="11274" max="11274" width="9.6640625" style="45" bestFit="1" customWidth="1"/>
    <col min="11275" max="11275" width="5.109375" style="45" customWidth="1"/>
    <col min="11276" max="11276" width="9.33203125" style="45" customWidth="1"/>
    <col min="11277" max="11277" width="5.109375" style="45" customWidth="1"/>
    <col min="11278" max="11278" width="10.109375" style="45" customWidth="1"/>
    <col min="11279" max="11279" width="6" style="45" customWidth="1"/>
    <col min="11280" max="11280" width="9" style="45" customWidth="1"/>
    <col min="11281" max="11281" width="5.109375" style="45" customWidth="1"/>
    <col min="11282" max="11282" width="7.44140625" style="45" customWidth="1"/>
    <col min="11283" max="11283" width="6.44140625" style="45" customWidth="1"/>
    <col min="11284" max="11284" width="9.44140625" style="45" customWidth="1"/>
    <col min="11285" max="11285" width="5" style="45" customWidth="1"/>
    <col min="11286" max="11286" width="10" style="45" customWidth="1"/>
    <col min="11287" max="11520" width="9.109375" style="45"/>
    <col min="11521" max="11521" width="22.88671875" style="45" customWidth="1"/>
    <col min="11522" max="11522" width="16.33203125" style="45" customWidth="1"/>
    <col min="11523" max="11523" width="4.5546875" style="45" customWidth="1"/>
    <col min="11524" max="11524" width="8" style="45" bestFit="1" customWidth="1"/>
    <col min="11525" max="11525" width="4.88671875" style="45" customWidth="1"/>
    <col min="11526" max="11526" width="8.5546875" style="45" bestFit="1" customWidth="1"/>
    <col min="11527" max="11527" width="6.5546875" style="45" customWidth="1"/>
    <col min="11528" max="11528" width="10.33203125" style="45" customWidth="1"/>
    <col min="11529" max="11529" width="5.88671875" style="45" customWidth="1"/>
    <col min="11530" max="11530" width="9.6640625" style="45" bestFit="1" customWidth="1"/>
    <col min="11531" max="11531" width="5.109375" style="45" customWidth="1"/>
    <col min="11532" max="11532" width="9.33203125" style="45" customWidth="1"/>
    <col min="11533" max="11533" width="5.109375" style="45" customWidth="1"/>
    <col min="11534" max="11534" width="10.109375" style="45" customWidth="1"/>
    <col min="11535" max="11535" width="6" style="45" customWidth="1"/>
    <col min="11536" max="11536" width="9" style="45" customWidth="1"/>
    <col min="11537" max="11537" width="5.109375" style="45" customWidth="1"/>
    <col min="11538" max="11538" width="7.44140625" style="45" customWidth="1"/>
    <col min="11539" max="11539" width="6.44140625" style="45" customWidth="1"/>
    <col min="11540" max="11540" width="9.44140625" style="45" customWidth="1"/>
    <col min="11541" max="11541" width="5" style="45" customWidth="1"/>
    <col min="11542" max="11542" width="10" style="45" customWidth="1"/>
    <col min="11543" max="11776" width="9.109375" style="45"/>
    <col min="11777" max="11777" width="22.88671875" style="45" customWidth="1"/>
    <col min="11778" max="11778" width="16.33203125" style="45" customWidth="1"/>
    <col min="11779" max="11779" width="4.5546875" style="45" customWidth="1"/>
    <col min="11780" max="11780" width="8" style="45" bestFit="1" customWidth="1"/>
    <col min="11781" max="11781" width="4.88671875" style="45" customWidth="1"/>
    <col min="11782" max="11782" width="8.5546875" style="45" bestFit="1" customWidth="1"/>
    <col min="11783" max="11783" width="6.5546875" style="45" customWidth="1"/>
    <col min="11784" max="11784" width="10.33203125" style="45" customWidth="1"/>
    <col min="11785" max="11785" width="5.88671875" style="45" customWidth="1"/>
    <col min="11786" max="11786" width="9.6640625" style="45" bestFit="1" customWidth="1"/>
    <col min="11787" max="11787" width="5.109375" style="45" customWidth="1"/>
    <col min="11788" max="11788" width="9.33203125" style="45" customWidth="1"/>
    <col min="11789" max="11789" width="5.109375" style="45" customWidth="1"/>
    <col min="11790" max="11790" width="10.109375" style="45" customWidth="1"/>
    <col min="11791" max="11791" width="6" style="45" customWidth="1"/>
    <col min="11792" max="11792" width="9" style="45" customWidth="1"/>
    <col min="11793" max="11793" width="5.109375" style="45" customWidth="1"/>
    <col min="11794" max="11794" width="7.44140625" style="45" customWidth="1"/>
    <col min="11795" max="11795" width="6.44140625" style="45" customWidth="1"/>
    <col min="11796" max="11796" width="9.44140625" style="45" customWidth="1"/>
    <col min="11797" max="11797" width="5" style="45" customWidth="1"/>
    <col min="11798" max="11798" width="10" style="45" customWidth="1"/>
    <col min="11799" max="12032" width="9.109375" style="45"/>
    <col min="12033" max="12033" width="22.88671875" style="45" customWidth="1"/>
    <col min="12034" max="12034" width="16.33203125" style="45" customWidth="1"/>
    <col min="12035" max="12035" width="4.5546875" style="45" customWidth="1"/>
    <col min="12036" max="12036" width="8" style="45" bestFit="1" customWidth="1"/>
    <col min="12037" max="12037" width="4.88671875" style="45" customWidth="1"/>
    <col min="12038" max="12038" width="8.5546875" style="45" bestFit="1" customWidth="1"/>
    <col min="12039" max="12039" width="6.5546875" style="45" customWidth="1"/>
    <col min="12040" max="12040" width="10.33203125" style="45" customWidth="1"/>
    <col min="12041" max="12041" width="5.88671875" style="45" customWidth="1"/>
    <col min="12042" max="12042" width="9.6640625" style="45" bestFit="1" customWidth="1"/>
    <col min="12043" max="12043" width="5.109375" style="45" customWidth="1"/>
    <col min="12044" max="12044" width="9.33203125" style="45" customWidth="1"/>
    <col min="12045" max="12045" width="5.109375" style="45" customWidth="1"/>
    <col min="12046" max="12046" width="10.109375" style="45" customWidth="1"/>
    <col min="12047" max="12047" width="6" style="45" customWidth="1"/>
    <col min="12048" max="12048" width="9" style="45" customWidth="1"/>
    <col min="12049" max="12049" width="5.109375" style="45" customWidth="1"/>
    <col min="12050" max="12050" width="7.44140625" style="45" customWidth="1"/>
    <col min="12051" max="12051" width="6.44140625" style="45" customWidth="1"/>
    <col min="12052" max="12052" width="9.44140625" style="45" customWidth="1"/>
    <col min="12053" max="12053" width="5" style="45" customWidth="1"/>
    <col min="12054" max="12054" width="10" style="45" customWidth="1"/>
    <col min="12055" max="12288" width="9.109375" style="45"/>
    <col min="12289" max="12289" width="22.88671875" style="45" customWidth="1"/>
    <col min="12290" max="12290" width="16.33203125" style="45" customWidth="1"/>
    <col min="12291" max="12291" width="4.5546875" style="45" customWidth="1"/>
    <col min="12292" max="12292" width="8" style="45" bestFit="1" customWidth="1"/>
    <col min="12293" max="12293" width="4.88671875" style="45" customWidth="1"/>
    <col min="12294" max="12294" width="8.5546875" style="45" bestFit="1" customWidth="1"/>
    <col min="12295" max="12295" width="6.5546875" style="45" customWidth="1"/>
    <col min="12296" max="12296" width="10.33203125" style="45" customWidth="1"/>
    <col min="12297" max="12297" width="5.88671875" style="45" customWidth="1"/>
    <col min="12298" max="12298" width="9.6640625" style="45" bestFit="1" customWidth="1"/>
    <col min="12299" max="12299" width="5.109375" style="45" customWidth="1"/>
    <col min="12300" max="12300" width="9.33203125" style="45" customWidth="1"/>
    <col min="12301" max="12301" width="5.109375" style="45" customWidth="1"/>
    <col min="12302" max="12302" width="10.109375" style="45" customWidth="1"/>
    <col min="12303" max="12303" width="6" style="45" customWidth="1"/>
    <col min="12304" max="12304" width="9" style="45" customWidth="1"/>
    <col min="12305" max="12305" width="5.109375" style="45" customWidth="1"/>
    <col min="12306" max="12306" width="7.44140625" style="45" customWidth="1"/>
    <col min="12307" max="12307" width="6.44140625" style="45" customWidth="1"/>
    <col min="12308" max="12308" width="9.44140625" style="45" customWidth="1"/>
    <col min="12309" max="12309" width="5" style="45" customWidth="1"/>
    <col min="12310" max="12310" width="10" style="45" customWidth="1"/>
    <col min="12311" max="12544" width="9.109375" style="45"/>
    <col min="12545" max="12545" width="22.88671875" style="45" customWidth="1"/>
    <col min="12546" max="12546" width="16.33203125" style="45" customWidth="1"/>
    <col min="12547" max="12547" width="4.5546875" style="45" customWidth="1"/>
    <col min="12548" max="12548" width="8" style="45" bestFit="1" customWidth="1"/>
    <col min="12549" max="12549" width="4.88671875" style="45" customWidth="1"/>
    <col min="12550" max="12550" width="8.5546875" style="45" bestFit="1" customWidth="1"/>
    <col min="12551" max="12551" width="6.5546875" style="45" customWidth="1"/>
    <col min="12552" max="12552" width="10.33203125" style="45" customWidth="1"/>
    <col min="12553" max="12553" width="5.88671875" style="45" customWidth="1"/>
    <col min="12554" max="12554" width="9.6640625" style="45" bestFit="1" customWidth="1"/>
    <col min="12555" max="12555" width="5.109375" style="45" customWidth="1"/>
    <col min="12556" max="12556" width="9.33203125" style="45" customWidth="1"/>
    <col min="12557" max="12557" width="5.109375" style="45" customWidth="1"/>
    <col min="12558" max="12558" width="10.109375" style="45" customWidth="1"/>
    <col min="12559" max="12559" width="6" style="45" customWidth="1"/>
    <col min="12560" max="12560" width="9" style="45" customWidth="1"/>
    <col min="12561" max="12561" width="5.109375" style="45" customWidth="1"/>
    <col min="12562" max="12562" width="7.44140625" style="45" customWidth="1"/>
    <col min="12563" max="12563" width="6.44140625" style="45" customWidth="1"/>
    <col min="12564" max="12564" width="9.44140625" style="45" customWidth="1"/>
    <col min="12565" max="12565" width="5" style="45" customWidth="1"/>
    <col min="12566" max="12566" width="10" style="45" customWidth="1"/>
    <col min="12567" max="12800" width="9.109375" style="45"/>
    <col min="12801" max="12801" width="22.88671875" style="45" customWidth="1"/>
    <col min="12802" max="12802" width="16.33203125" style="45" customWidth="1"/>
    <col min="12803" max="12803" width="4.5546875" style="45" customWidth="1"/>
    <col min="12804" max="12804" width="8" style="45" bestFit="1" customWidth="1"/>
    <col min="12805" max="12805" width="4.88671875" style="45" customWidth="1"/>
    <col min="12806" max="12806" width="8.5546875" style="45" bestFit="1" customWidth="1"/>
    <col min="12807" max="12807" width="6.5546875" style="45" customWidth="1"/>
    <col min="12808" max="12808" width="10.33203125" style="45" customWidth="1"/>
    <col min="12809" max="12809" width="5.88671875" style="45" customWidth="1"/>
    <col min="12810" max="12810" width="9.6640625" style="45" bestFit="1" customWidth="1"/>
    <col min="12811" max="12811" width="5.109375" style="45" customWidth="1"/>
    <col min="12812" max="12812" width="9.33203125" style="45" customWidth="1"/>
    <col min="12813" max="12813" width="5.109375" style="45" customWidth="1"/>
    <col min="12814" max="12814" width="10.109375" style="45" customWidth="1"/>
    <col min="12815" max="12815" width="6" style="45" customWidth="1"/>
    <col min="12816" max="12816" width="9" style="45" customWidth="1"/>
    <col min="12817" max="12817" width="5.109375" style="45" customWidth="1"/>
    <col min="12818" max="12818" width="7.44140625" style="45" customWidth="1"/>
    <col min="12819" max="12819" width="6.44140625" style="45" customWidth="1"/>
    <col min="12820" max="12820" width="9.44140625" style="45" customWidth="1"/>
    <col min="12821" max="12821" width="5" style="45" customWidth="1"/>
    <col min="12822" max="12822" width="10" style="45" customWidth="1"/>
    <col min="12823" max="13056" width="9.109375" style="45"/>
    <col min="13057" max="13057" width="22.88671875" style="45" customWidth="1"/>
    <col min="13058" max="13058" width="16.33203125" style="45" customWidth="1"/>
    <col min="13059" max="13059" width="4.5546875" style="45" customWidth="1"/>
    <col min="13060" max="13060" width="8" style="45" bestFit="1" customWidth="1"/>
    <col min="13061" max="13061" width="4.88671875" style="45" customWidth="1"/>
    <col min="13062" max="13062" width="8.5546875" style="45" bestFit="1" customWidth="1"/>
    <col min="13063" max="13063" width="6.5546875" style="45" customWidth="1"/>
    <col min="13064" max="13064" width="10.33203125" style="45" customWidth="1"/>
    <col min="13065" max="13065" width="5.88671875" style="45" customWidth="1"/>
    <col min="13066" max="13066" width="9.6640625" style="45" bestFit="1" customWidth="1"/>
    <col min="13067" max="13067" width="5.109375" style="45" customWidth="1"/>
    <col min="13068" max="13068" width="9.33203125" style="45" customWidth="1"/>
    <col min="13069" max="13069" width="5.109375" style="45" customWidth="1"/>
    <col min="13070" max="13070" width="10.109375" style="45" customWidth="1"/>
    <col min="13071" max="13071" width="6" style="45" customWidth="1"/>
    <col min="13072" max="13072" width="9" style="45" customWidth="1"/>
    <col min="13073" max="13073" width="5.109375" style="45" customWidth="1"/>
    <col min="13074" max="13074" width="7.44140625" style="45" customWidth="1"/>
    <col min="13075" max="13075" width="6.44140625" style="45" customWidth="1"/>
    <col min="13076" max="13076" width="9.44140625" style="45" customWidth="1"/>
    <col min="13077" max="13077" width="5" style="45" customWidth="1"/>
    <col min="13078" max="13078" width="10" style="45" customWidth="1"/>
    <col min="13079" max="13312" width="9.109375" style="45"/>
    <col min="13313" max="13313" width="22.88671875" style="45" customWidth="1"/>
    <col min="13314" max="13314" width="16.33203125" style="45" customWidth="1"/>
    <col min="13315" max="13315" width="4.5546875" style="45" customWidth="1"/>
    <col min="13316" max="13316" width="8" style="45" bestFit="1" customWidth="1"/>
    <col min="13317" max="13317" width="4.88671875" style="45" customWidth="1"/>
    <col min="13318" max="13318" width="8.5546875" style="45" bestFit="1" customWidth="1"/>
    <col min="13319" max="13319" width="6.5546875" style="45" customWidth="1"/>
    <col min="13320" max="13320" width="10.33203125" style="45" customWidth="1"/>
    <col min="13321" max="13321" width="5.88671875" style="45" customWidth="1"/>
    <col min="13322" max="13322" width="9.6640625" style="45" bestFit="1" customWidth="1"/>
    <col min="13323" max="13323" width="5.109375" style="45" customWidth="1"/>
    <col min="13324" max="13324" width="9.33203125" style="45" customWidth="1"/>
    <col min="13325" max="13325" width="5.109375" style="45" customWidth="1"/>
    <col min="13326" max="13326" width="10.109375" style="45" customWidth="1"/>
    <col min="13327" max="13327" width="6" style="45" customWidth="1"/>
    <col min="13328" max="13328" width="9" style="45" customWidth="1"/>
    <col min="13329" max="13329" width="5.109375" style="45" customWidth="1"/>
    <col min="13330" max="13330" width="7.44140625" style="45" customWidth="1"/>
    <col min="13331" max="13331" width="6.44140625" style="45" customWidth="1"/>
    <col min="13332" max="13332" width="9.44140625" style="45" customWidth="1"/>
    <col min="13333" max="13333" width="5" style="45" customWidth="1"/>
    <col min="13334" max="13334" width="10" style="45" customWidth="1"/>
    <col min="13335" max="13568" width="9.109375" style="45"/>
    <col min="13569" max="13569" width="22.88671875" style="45" customWidth="1"/>
    <col min="13570" max="13570" width="16.33203125" style="45" customWidth="1"/>
    <col min="13571" max="13571" width="4.5546875" style="45" customWidth="1"/>
    <col min="13572" max="13572" width="8" style="45" bestFit="1" customWidth="1"/>
    <col min="13573" max="13573" width="4.88671875" style="45" customWidth="1"/>
    <col min="13574" max="13574" width="8.5546875" style="45" bestFit="1" customWidth="1"/>
    <col min="13575" max="13575" width="6.5546875" style="45" customWidth="1"/>
    <col min="13576" max="13576" width="10.33203125" style="45" customWidth="1"/>
    <col min="13577" max="13577" width="5.88671875" style="45" customWidth="1"/>
    <col min="13578" max="13578" width="9.6640625" style="45" bestFit="1" customWidth="1"/>
    <col min="13579" max="13579" width="5.109375" style="45" customWidth="1"/>
    <col min="13580" max="13580" width="9.33203125" style="45" customWidth="1"/>
    <col min="13581" max="13581" width="5.109375" style="45" customWidth="1"/>
    <col min="13582" max="13582" width="10.109375" style="45" customWidth="1"/>
    <col min="13583" max="13583" width="6" style="45" customWidth="1"/>
    <col min="13584" max="13584" width="9" style="45" customWidth="1"/>
    <col min="13585" max="13585" width="5.109375" style="45" customWidth="1"/>
    <col min="13586" max="13586" width="7.44140625" style="45" customWidth="1"/>
    <col min="13587" max="13587" width="6.44140625" style="45" customWidth="1"/>
    <col min="13588" max="13588" width="9.44140625" style="45" customWidth="1"/>
    <col min="13589" max="13589" width="5" style="45" customWidth="1"/>
    <col min="13590" max="13590" width="10" style="45" customWidth="1"/>
    <col min="13591" max="13824" width="9.109375" style="45"/>
    <col min="13825" max="13825" width="22.88671875" style="45" customWidth="1"/>
    <col min="13826" max="13826" width="16.33203125" style="45" customWidth="1"/>
    <col min="13827" max="13827" width="4.5546875" style="45" customWidth="1"/>
    <col min="13828" max="13828" width="8" style="45" bestFit="1" customWidth="1"/>
    <col min="13829" max="13829" width="4.88671875" style="45" customWidth="1"/>
    <col min="13830" max="13830" width="8.5546875" style="45" bestFit="1" customWidth="1"/>
    <col min="13831" max="13831" width="6.5546875" style="45" customWidth="1"/>
    <col min="13832" max="13832" width="10.33203125" style="45" customWidth="1"/>
    <col min="13833" max="13833" width="5.88671875" style="45" customWidth="1"/>
    <col min="13834" max="13834" width="9.6640625" style="45" bestFit="1" customWidth="1"/>
    <col min="13835" max="13835" width="5.109375" style="45" customWidth="1"/>
    <col min="13836" max="13836" width="9.33203125" style="45" customWidth="1"/>
    <col min="13837" max="13837" width="5.109375" style="45" customWidth="1"/>
    <col min="13838" max="13838" width="10.109375" style="45" customWidth="1"/>
    <col min="13839" max="13839" width="6" style="45" customWidth="1"/>
    <col min="13840" max="13840" width="9" style="45" customWidth="1"/>
    <col min="13841" max="13841" width="5.109375" style="45" customWidth="1"/>
    <col min="13842" max="13842" width="7.44140625" style="45" customWidth="1"/>
    <col min="13843" max="13843" width="6.44140625" style="45" customWidth="1"/>
    <col min="13844" max="13844" width="9.44140625" style="45" customWidth="1"/>
    <col min="13845" max="13845" width="5" style="45" customWidth="1"/>
    <col min="13846" max="13846" width="10" style="45" customWidth="1"/>
    <col min="13847" max="14080" width="9.109375" style="45"/>
    <col min="14081" max="14081" width="22.88671875" style="45" customWidth="1"/>
    <col min="14082" max="14082" width="16.33203125" style="45" customWidth="1"/>
    <col min="14083" max="14083" width="4.5546875" style="45" customWidth="1"/>
    <col min="14084" max="14084" width="8" style="45" bestFit="1" customWidth="1"/>
    <col min="14085" max="14085" width="4.88671875" style="45" customWidth="1"/>
    <col min="14086" max="14086" width="8.5546875" style="45" bestFit="1" customWidth="1"/>
    <col min="14087" max="14087" width="6.5546875" style="45" customWidth="1"/>
    <col min="14088" max="14088" width="10.33203125" style="45" customWidth="1"/>
    <col min="14089" max="14089" width="5.88671875" style="45" customWidth="1"/>
    <col min="14090" max="14090" width="9.6640625" style="45" bestFit="1" customWidth="1"/>
    <col min="14091" max="14091" width="5.109375" style="45" customWidth="1"/>
    <col min="14092" max="14092" width="9.33203125" style="45" customWidth="1"/>
    <col min="14093" max="14093" width="5.109375" style="45" customWidth="1"/>
    <col min="14094" max="14094" width="10.109375" style="45" customWidth="1"/>
    <col min="14095" max="14095" width="6" style="45" customWidth="1"/>
    <col min="14096" max="14096" width="9" style="45" customWidth="1"/>
    <col min="14097" max="14097" width="5.109375" style="45" customWidth="1"/>
    <col min="14098" max="14098" width="7.44140625" style="45" customWidth="1"/>
    <col min="14099" max="14099" width="6.44140625" style="45" customWidth="1"/>
    <col min="14100" max="14100" width="9.44140625" style="45" customWidth="1"/>
    <col min="14101" max="14101" width="5" style="45" customWidth="1"/>
    <col min="14102" max="14102" width="10" style="45" customWidth="1"/>
    <col min="14103" max="14336" width="9.109375" style="45"/>
    <col min="14337" max="14337" width="22.88671875" style="45" customWidth="1"/>
    <col min="14338" max="14338" width="16.33203125" style="45" customWidth="1"/>
    <col min="14339" max="14339" width="4.5546875" style="45" customWidth="1"/>
    <col min="14340" max="14340" width="8" style="45" bestFit="1" customWidth="1"/>
    <col min="14341" max="14341" width="4.88671875" style="45" customWidth="1"/>
    <col min="14342" max="14342" width="8.5546875" style="45" bestFit="1" customWidth="1"/>
    <col min="14343" max="14343" width="6.5546875" style="45" customWidth="1"/>
    <col min="14344" max="14344" width="10.33203125" style="45" customWidth="1"/>
    <col min="14345" max="14345" width="5.88671875" style="45" customWidth="1"/>
    <col min="14346" max="14346" width="9.6640625" style="45" bestFit="1" customWidth="1"/>
    <col min="14347" max="14347" width="5.109375" style="45" customWidth="1"/>
    <col min="14348" max="14348" width="9.33203125" style="45" customWidth="1"/>
    <col min="14349" max="14349" width="5.109375" style="45" customWidth="1"/>
    <col min="14350" max="14350" width="10.109375" style="45" customWidth="1"/>
    <col min="14351" max="14351" width="6" style="45" customWidth="1"/>
    <col min="14352" max="14352" width="9" style="45" customWidth="1"/>
    <col min="14353" max="14353" width="5.109375" style="45" customWidth="1"/>
    <col min="14354" max="14354" width="7.44140625" style="45" customWidth="1"/>
    <col min="14355" max="14355" width="6.44140625" style="45" customWidth="1"/>
    <col min="14356" max="14356" width="9.44140625" style="45" customWidth="1"/>
    <col min="14357" max="14357" width="5" style="45" customWidth="1"/>
    <col min="14358" max="14358" width="10" style="45" customWidth="1"/>
    <col min="14359" max="14592" width="9.109375" style="45"/>
    <col min="14593" max="14593" width="22.88671875" style="45" customWidth="1"/>
    <col min="14594" max="14594" width="16.33203125" style="45" customWidth="1"/>
    <col min="14595" max="14595" width="4.5546875" style="45" customWidth="1"/>
    <col min="14596" max="14596" width="8" style="45" bestFit="1" customWidth="1"/>
    <col min="14597" max="14597" width="4.88671875" style="45" customWidth="1"/>
    <col min="14598" max="14598" width="8.5546875" style="45" bestFit="1" customWidth="1"/>
    <col min="14599" max="14599" width="6.5546875" style="45" customWidth="1"/>
    <col min="14600" max="14600" width="10.33203125" style="45" customWidth="1"/>
    <col min="14601" max="14601" width="5.88671875" style="45" customWidth="1"/>
    <col min="14602" max="14602" width="9.6640625" style="45" bestFit="1" customWidth="1"/>
    <col min="14603" max="14603" width="5.109375" style="45" customWidth="1"/>
    <col min="14604" max="14604" width="9.33203125" style="45" customWidth="1"/>
    <col min="14605" max="14605" width="5.109375" style="45" customWidth="1"/>
    <col min="14606" max="14606" width="10.109375" style="45" customWidth="1"/>
    <col min="14607" max="14607" width="6" style="45" customWidth="1"/>
    <col min="14608" max="14608" width="9" style="45" customWidth="1"/>
    <col min="14609" max="14609" width="5.109375" style="45" customWidth="1"/>
    <col min="14610" max="14610" width="7.44140625" style="45" customWidth="1"/>
    <col min="14611" max="14611" width="6.44140625" style="45" customWidth="1"/>
    <col min="14612" max="14612" width="9.44140625" style="45" customWidth="1"/>
    <col min="14613" max="14613" width="5" style="45" customWidth="1"/>
    <col min="14614" max="14614" width="10" style="45" customWidth="1"/>
    <col min="14615" max="14848" width="9.109375" style="45"/>
    <col min="14849" max="14849" width="22.88671875" style="45" customWidth="1"/>
    <col min="14850" max="14850" width="16.33203125" style="45" customWidth="1"/>
    <col min="14851" max="14851" width="4.5546875" style="45" customWidth="1"/>
    <col min="14852" max="14852" width="8" style="45" bestFit="1" customWidth="1"/>
    <col min="14853" max="14853" width="4.88671875" style="45" customWidth="1"/>
    <col min="14854" max="14854" width="8.5546875" style="45" bestFit="1" customWidth="1"/>
    <col min="14855" max="14855" width="6.5546875" style="45" customWidth="1"/>
    <col min="14856" max="14856" width="10.33203125" style="45" customWidth="1"/>
    <col min="14857" max="14857" width="5.88671875" style="45" customWidth="1"/>
    <col min="14858" max="14858" width="9.6640625" style="45" bestFit="1" customWidth="1"/>
    <col min="14859" max="14859" width="5.109375" style="45" customWidth="1"/>
    <col min="14860" max="14860" width="9.33203125" style="45" customWidth="1"/>
    <col min="14861" max="14861" width="5.109375" style="45" customWidth="1"/>
    <col min="14862" max="14862" width="10.109375" style="45" customWidth="1"/>
    <col min="14863" max="14863" width="6" style="45" customWidth="1"/>
    <col min="14864" max="14864" width="9" style="45" customWidth="1"/>
    <col min="14865" max="14865" width="5.109375" style="45" customWidth="1"/>
    <col min="14866" max="14866" width="7.44140625" style="45" customWidth="1"/>
    <col min="14867" max="14867" width="6.44140625" style="45" customWidth="1"/>
    <col min="14868" max="14868" width="9.44140625" style="45" customWidth="1"/>
    <col min="14869" max="14869" width="5" style="45" customWidth="1"/>
    <col min="14870" max="14870" width="10" style="45" customWidth="1"/>
    <col min="14871" max="15104" width="9.109375" style="45"/>
    <col min="15105" max="15105" width="22.88671875" style="45" customWidth="1"/>
    <col min="15106" max="15106" width="16.33203125" style="45" customWidth="1"/>
    <col min="15107" max="15107" width="4.5546875" style="45" customWidth="1"/>
    <col min="15108" max="15108" width="8" style="45" bestFit="1" customWidth="1"/>
    <col min="15109" max="15109" width="4.88671875" style="45" customWidth="1"/>
    <col min="15110" max="15110" width="8.5546875" style="45" bestFit="1" customWidth="1"/>
    <col min="15111" max="15111" width="6.5546875" style="45" customWidth="1"/>
    <col min="15112" max="15112" width="10.33203125" style="45" customWidth="1"/>
    <col min="15113" max="15113" width="5.88671875" style="45" customWidth="1"/>
    <col min="15114" max="15114" width="9.6640625" style="45" bestFit="1" customWidth="1"/>
    <col min="15115" max="15115" width="5.109375" style="45" customWidth="1"/>
    <col min="15116" max="15116" width="9.33203125" style="45" customWidth="1"/>
    <col min="15117" max="15117" width="5.109375" style="45" customWidth="1"/>
    <col min="15118" max="15118" width="10.109375" style="45" customWidth="1"/>
    <col min="15119" max="15119" width="6" style="45" customWidth="1"/>
    <col min="15120" max="15120" width="9" style="45" customWidth="1"/>
    <col min="15121" max="15121" width="5.109375" style="45" customWidth="1"/>
    <col min="15122" max="15122" width="7.44140625" style="45" customWidth="1"/>
    <col min="15123" max="15123" width="6.44140625" style="45" customWidth="1"/>
    <col min="15124" max="15124" width="9.44140625" style="45" customWidth="1"/>
    <col min="15125" max="15125" width="5" style="45" customWidth="1"/>
    <col min="15126" max="15126" width="10" style="45" customWidth="1"/>
    <col min="15127" max="15360" width="9.109375" style="45"/>
    <col min="15361" max="15361" width="22.88671875" style="45" customWidth="1"/>
    <col min="15362" max="15362" width="16.33203125" style="45" customWidth="1"/>
    <col min="15363" max="15363" width="4.5546875" style="45" customWidth="1"/>
    <col min="15364" max="15364" width="8" style="45" bestFit="1" customWidth="1"/>
    <col min="15365" max="15365" width="4.88671875" style="45" customWidth="1"/>
    <col min="15366" max="15366" width="8.5546875" style="45" bestFit="1" customWidth="1"/>
    <col min="15367" max="15367" width="6.5546875" style="45" customWidth="1"/>
    <col min="15368" max="15368" width="10.33203125" style="45" customWidth="1"/>
    <col min="15369" max="15369" width="5.88671875" style="45" customWidth="1"/>
    <col min="15370" max="15370" width="9.6640625" style="45" bestFit="1" customWidth="1"/>
    <col min="15371" max="15371" width="5.109375" style="45" customWidth="1"/>
    <col min="15372" max="15372" width="9.33203125" style="45" customWidth="1"/>
    <col min="15373" max="15373" width="5.109375" style="45" customWidth="1"/>
    <col min="15374" max="15374" width="10.109375" style="45" customWidth="1"/>
    <col min="15375" max="15375" width="6" style="45" customWidth="1"/>
    <col min="15376" max="15376" width="9" style="45" customWidth="1"/>
    <col min="15377" max="15377" width="5.109375" style="45" customWidth="1"/>
    <col min="15378" max="15378" width="7.44140625" style="45" customWidth="1"/>
    <col min="15379" max="15379" width="6.44140625" style="45" customWidth="1"/>
    <col min="15380" max="15380" width="9.44140625" style="45" customWidth="1"/>
    <col min="15381" max="15381" width="5" style="45" customWidth="1"/>
    <col min="15382" max="15382" width="10" style="45" customWidth="1"/>
    <col min="15383" max="15616" width="9.109375" style="45"/>
    <col min="15617" max="15617" width="22.88671875" style="45" customWidth="1"/>
    <col min="15618" max="15618" width="16.33203125" style="45" customWidth="1"/>
    <col min="15619" max="15619" width="4.5546875" style="45" customWidth="1"/>
    <col min="15620" max="15620" width="8" style="45" bestFit="1" customWidth="1"/>
    <col min="15621" max="15621" width="4.88671875" style="45" customWidth="1"/>
    <col min="15622" max="15622" width="8.5546875" style="45" bestFit="1" customWidth="1"/>
    <col min="15623" max="15623" width="6.5546875" style="45" customWidth="1"/>
    <col min="15624" max="15624" width="10.33203125" style="45" customWidth="1"/>
    <col min="15625" max="15625" width="5.88671875" style="45" customWidth="1"/>
    <col min="15626" max="15626" width="9.6640625" style="45" bestFit="1" customWidth="1"/>
    <col min="15627" max="15627" width="5.109375" style="45" customWidth="1"/>
    <col min="15628" max="15628" width="9.33203125" style="45" customWidth="1"/>
    <col min="15629" max="15629" width="5.109375" style="45" customWidth="1"/>
    <col min="15630" max="15630" width="10.109375" style="45" customWidth="1"/>
    <col min="15631" max="15631" width="6" style="45" customWidth="1"/>
    <col min="15632" max="15632" width="9" style="45" customWidth="1"/>
    <col min="15633" max="15633" width="5.109375" style="45" customWidth="1"/>
    <col min="15634" max="15634" width="7.44140625" style="45" customWidth="1"/>
    <col min="15635" max="15635" width="6.44140625" style="45" customWidth="1"/>
    <col min="15636" max="15636" width="9.44140625" style="45" customWidth="1"/>
    <col min="15637" max="15637" width="5" style="45" customWidth="1"/>
    <col min="15638" max="15638" width="10" style="45" customWidth="1"/>
    <col min="15639" max="15872" width="9.109375" style="45"/>
    <col min="15873" max="15873" width="22.88671875" style="45" customWidth="1"/>
    <col min="15874" max="15874" width="16.33203125" style="45" customWidth="1"/>
    <col min="15875" max="15875" width="4.5546875" style="45" customWidth="1"/>
    <col min="15876" max="15876" width="8" style="45" bestFit="1" customWidth="1"/>
    <col min="15877" max="15877" width="4.88671875" style="45" customWidth="1"/>
    <col min="15878" max="15878" width="8.5546875" style="45" bestFit="1" customWidth="1"/>
    <col min="15879" max="15879" width="6.5546875" style="45" customWidth="1"/>
    <col min="15880" max="15880" width="10.33203125" style="45" customWidth="1"/>
    <col min="15881" max="15881" width="5.88671875" style="45" customWidth="1"/>
    <col min="15882" max="15882" width="9.6640625" style="45" bestFit="1" customWidth="1"/>
    <col min="15883" max="15883" width="5.109375" style="45" customWidth="1"/>
    <col min="15884" max="15884" width="9.33203125" style="45" customWidth="1"/>
    <col min="15885" max="15885" width="5.109375" style="45" customWidth="1"/>
    <col min="15886" max="15886" width="10.109375" style="45" customWidth="1"/>
    <col min="15887" max="15887" width="6" style="45" customWidth="1"/>
    <col min="15888" max="15888" width="9" style="45" customWidth="1"/>
    <col min="15889" max="15889" width="5.109375" style="45" customWidth="1"/>
    <col min="15890" max="15890" width="7.44140625" style="45" customWidth="1"/>
    <col min="15891" max="15891" width="6.44140625" style="45" customWidth="1"/>
    <col min="15892" max="15892" width="9.44140625" style="45" customWidth="1"/>
    <col min="15893" max="15893" width="5" style="45" customWidth="1"/>
    <col min="15894" max="15894" width="10" style="45" customWidth="1"/>
    <col min="15895" max="16128" width="9.109375" style="45"/>
    <col min="16129" max="16129" width="22.88671875" style="45" customWidth="1"/>
    <col min="16130" max="16130" width="16.33203125" style="45" customWidth="1"/>
    <col min="16131" max="16131" width="4.5546875" style="45" customWidth="1"/>
    <col min="16132" max="16132" width="8" style="45" bestFit="1" customWidth="1"/>
    <col min="16133" max="16133" width="4.88671875" style="45" customWidth="1"/>
    <col min="16134" max="16134" width="8.5546875" style="45" bestFit="1" customWidth="1"/>
    <col min="16135" max="16135" width="6.5546875" style="45" customWidth="1"/>
    <col min="16136" max="16136" width="10.33203125" style="45" customWidth="1"/>
    <col min="16137" max="16137" width="5.88671875" style="45" customWidth="1"/>
    <col min="16138" max="16138" width="9.6640625" style="45" bestFit="1" customWidth="1"/>
    <col min="16139" max="16139" width="5.109375" style="45" customWidth="1"/>
    <col min="16140" max="16140" width="9.33203125" style="45" customWidth="1"/>
    <col min="16141" max="16141" width="5.109375" style="45" customWidth="1"/>
    <col min="16142" max="16142" width="10.109375" style="45" customWidth="1"/>
    <col min="16143" max="16143" width="6" style="45" customWidth="1"/>
    <col min="16144" max="16144" width="9" style="45" customWidth="1"/>
    <col min="16145" max="16145" width="5.109375" style="45" customWidth="1"/>
    <col min="16146" max="16146" width="7.44140625" style="45" customWidth="1"/>
    <col min="16147" max="16147" width="6.44140625" style="45" customWidth="1"/>
    <col min="16148" max="16148" width="9.44140625" style="45" customWidth="1"/>
    <col min="16149" max="16149" width="5" style="45" customWidth="1"/>
    <col min="16150" max="16150" width="10" style="45" customWidth="1"/>
    <col min="16151" max="16384" width="9.109375" style="45"/>
  </cols>
  <sheetData>
    <row r="1" spans="1:22" ht="15" x14ac:dyDescent="0.25">
      <c r="A1" s="174" t="s">
        <v>0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  <c r="N1" s="174"/>
      <c r="O1" s="174"/>
      <c r="P1" s="174"/>
      <c r="Q1" s="174"/>
      <c r="R1" s="174"/>
      <c r="S1" s="174"/>
      <c r="T1" s="174"/>
      <c r="U1" s="174"/>
      <c r="V1" s="174"/>
    </row>
    <row r="2" spans="1:22" ht="3.75" customHeight="1" x14ac:dyDescent="0.2"/>
    <row r="3" spans="1:22" ht="10.5" customHeight="1" x14ac:dyDescent="0.25">
      <c r="A3" s="175" t="s">
        <v>1703</v>
      </c>
      <c r="B3" s="175"/>
      <c r="C3" s="175"/>
      <c r="D3" s="175"/>
      <c r="E3" s="175"/>
      <c r="F3" s="175"/>
      <c r="G3" s="175"/>
      <c r="H3" s="175"/>
      <c r="I3" s="175"/>
      <c r="J3" s="175"/>
      <c r="K3" s="175"/>
      <c r="L3" s="175"/>
      <c r="M3" s="175"/>
      <c r="N3" s="175"/>
      <c r="O3" s="175"/>
      <c r="P3" s="175"/>
      <c r="Q3" s="175"/>
      <c r="R3" s="175"/>
      <c r="S3" s="175"/>
      <c r="T3" s="175"/>
      <c r="U3" s="175"/>
      <c r="V3" s="175"/>
    </row>
    <row r="4" spans="1:22" ht="13.2" x14ac:dyDescent="0.25">
      <c r="A4" s="175" t="s">
        <v>1801</v>
      </c>
      <c r="B4" s="175"/>
      <c r="C4" s="175"/>
      <c r="D4" s="175"/>
      <c r="E4" s="175"/>
      <c r="F4" s="175"/>
      <c r="G4" s="175"/>
      <c r="H4" s="175"/>
      <c r="I4" s="175"/>
      <c r="J4" s="175"/>
      <c r="K4" s="175"/>
      <c r="L4" s="175"/>
      <c r="M4" s="175"/>
      <c r="N4" s="175"/>
      <c r="O4" s="175"/>
      <c r="P4" s="175"/>
      <c r="Q4" s="175"/>
      <c r="R4" s="175"/>
      <c r="S4" s="175"/>
      <c r="T4" s="175"/>
      <c r="U4" s="175"/>
      <c r="V4" s="175"/>
    </row>
    <row r="5" spans="1:22" ht="6" customHeight="1" x14ac:dyDescent="0.2">
      <c r="A5" s="47"/>
      <c r="B5" s="48"/>
      <c r="C5" s="48"/>
      <c r="D5" s="47"/>
      <c r="E5" s="48"/>
      <c r="F5" s="65"/>
      <c r="G5" s="48"/>
      <c r="H5" s="65"/>
      <c r="I5" s="48"/>
      <c r="J5" s="65"/>
      <c r="K5" s="48"/>
      <c r="L5" s="65"/>
      <c r="M5" s="66"/>
      <c r="N5" s="65"/>
      <c r="O5" s="48"/>
      <c r="P5" s="65"/>
      <c r="Q5" s="48"/>
      <c r="R5" s="65"/>
      <c r="S5" s="48"/>
      <c r="T5" s="65"/>
      <c r="U5" s="48"/>
      <c r="V5" s="65"/>
    </row>
    <row r="6" spans="1:22" s="122" customFormat="1" ht="13.2" x14ac:dyDescent="0.25">
      <c r="C6" s="173" t="s">
        <v>38</v>
      </c>
      <c r="D6" s="176"/>
      <c r="E6" s="173" t="s">
        <v>39</v>
      </c>
      <c r="F6" s="176"/>
      <c r="G6" s="173" t="s">
        <v>40</v>
      </c>
      <c r="H6" s="176"/>
      <c r="I6" s="173" t="s">
        <v>41</v>
      </c>
      <c r="J6" s="173"/>
      <c r="K6" s="173" t="s">
        <v>42</v>
      </c>
      <c r="L6" s="173"/>
      <c r="M6" s="177" t="s">
        <v>43</v>
      </c>
      <c r="N6" s="172"/>
      <c r="O6" s="171" t="s">
        <v>44</v>
      </c>
      <c r="P6" s="172"/>
      <c r="Q6" s="171" t="s">
        <v>45</v>
      </c>
      <c r="R6" s="172"/>
      <c r="S6" s="173" t="s">
        <v>46</v>
      </c>
      <c r="T6" s="173"/>
      <c r="U6" s="171" t="s">
        <v>47</v>
      </c>
      <c r="V6" s="172"/>
    </row>
    <row r="7" spans="1:22" s="122" customFormat="1" ht="12" x14ac:dyDescent="0.25">
      <c r="C7" s="170" t="s">
        <v>565</v>
      </c>
      <c r="D7" s="170"/>
      <c r="E7" s="170" t="s">
        <v>565</v>
      </c>
      <c r="F7" s="170"/>
      <c r="G7" s="170" t="s">
        <v>565</v>
      </c>
      <c r="H7" s="170"/>
      <c r="I7" s="170" t="s">
        <v>565</v>
      </c>
      <c r="J7" s="170"/>
      <c r="K7" s="170" t="s">
        <v>565</v>
      </c>
      <c r="L7" s="170"/>
      <c r="M7" s="170" t="s">
        <v>649</v>
      </c>
      <c r="N7" s="170"/>
      <c r="O7" s="170" t="s">
        <v>565</v>
      </c>
      <c r="P7" s="170"/>
      <c r="Q7" s="170" t="s">
        <v>565</v>
      </c>
      <c r="R7" s="170"/>
      <c r="S7" s="170" t="s">
        <v>565</v>
      </c>
      <c r="T7" s="170"/>
      <c r="U7" s="170" t="s">
        <v>565</v>
      </c>
      <c r="V7" s="170"/>
    </row>
    <row r="8" spans="1:22" s="122" customFormat="1" ht="13.2" x14ac:dyDescent="0.25">
      <c r="A8" s="122" t="s">
        <v>48</v>
      </c>
      <c r="B8" s="123" t="s">
        <v>648</v>
      </c>
      <c r="C8" s="166">
        <v>41</v>
      </c>
      <c r="D8" s="167"/>
      <c r="E8" s="166">
        <v>39</v>
      </c>
      <c r="F8" s="167"/>
      <c r="G8" s="166" t="s">
        <v>31</v>
      </c>
      <c r="H8" s="167"/>
      <c r="I8" s="166">
        <v>1500</v>
      </c>
      <c r="J8" s="167"/>
      <c r="K8" s="166">
        <v>300</v>
      </c>
      <c r="L8" s="167"/>
      <c r="M8" s="166">
        <v>17000</v>
      </c>
      <c r="N8" s="167"/>
      <c r="O8" s="166">
        <v>75</v>
      </c>
      <c r="P8" s="167"/>
      <c r="Q8" s="166">
        <v>420</v>
      </c>
      <c r="R8" s="167"/>
      <c r="S8" s="166">
        <v>100</v>
      </c>
      <c r="T8" s="167"/>
      <c r="U8" s="168">
        <v>2800</v>
      </c>
      <c r="V8" s="168"/>
    </row>
    <row r="9" spans="1:22" s="122" customFormat="1" ht="13.2" x14ac:dyDescent="0.25">
      <c r="A9" s="124"/>
      <c r="B9" s="124"/>
      <c r="C9" s="125"/>
      <c r="D9" s="126"/>
      <c r="E9" s="125"/>
      <c r="F9" s="127"/>
      <c r="G9" s="169" t="s">
        <v>360</v>
      </c>
      <c r="H9" s="169"/>
      <c r="I9" s="125"/>
      <c r="J9" s="127"/>
      <c r="K9" s="125"/>
      <c r="L9" s="127"/>
      <c r="M9" s="67"/>
      <c r="N9" s="127"/>
      <c r="O9" s="169" t="s">
        <v>49</v>
      </c>
      <c r="P9" s="169"/>
      <c r="Q9" s="125"/>
      <c r="R9" s="127"/>
      <c r="S9" s="128" t="s">
        <v>50</v>
      </c>
      <c r="T9" s="127"/>
      <c r="U9" s="129"/>
      <c r="V9" s="127"/>
    </row>
    <row r="10" spans="1:22" s="122" customFormat="1" ht="13.2" x14ac:dyDescent="0.25">
      <c r="A10" s="130" t="s">
        <v>10</v>
      </c>
      <c r="C10" s="123"/>
      <c r="D10" s="53"/>
      <c r="E10" s="123"/>
      <c r="F10" s="130"/>
      <c r="G10" s="131"/>
      <c r="H10" s="132"/>
      <c r="I10" s="123"/>
      <c r="J10" s="130"/>
      <c r="K10" s="123"/>
      <c r="L10" s="130"/>
      <c r="M10" s="133"/>
      <c r="N10" s="130"/>
      <c r="O10" s="131"/>
      <c r="P10" s="130"/>
      <c r="Q10" s="123"/>
      <c r="R10" s="130"/>
      <c r="S10" s="131"/>
      <c r="T10" s="130"/>
      <c r="U10" s="134"/>
      <c r="V10" s="130"/>
    </row>
    <row r="11" spans="1:22" s="122" customFormat="1" ht="13.2" x14ac:dyDescent="0.25">
      <c r="A11" s="135" t="s">
        <v>1145</v>
      </c>
      <c r="C11" s="164">
        <v>25</v>
      </c>
      <c r="D11" s="165"/>
      <c r="E11" s="164">
        <v>23</v>
      </c>
      <c r="F11" s="165"/>
      <c r="G11" s="164">
        <v>725</v>
      </c>
      <c r="H11" s="165"/>
      <c r="I11" s="164">
        <v>906</v>
      </c>
      <c r="J11" s="165"/>
      <c r="K11" s="164">
        <v>181</v>
      </c>
      <c r="L11" s="165"/>
      <c r="M11" s="164">
        <v>10000</v>
      </c>
      <c r="N11" s="165"/>
      <c r="O11" s="164">
        <v>45</v>
      </c>
      <c r="P11" s="165"/>
      <c r="Q11" s="164">
        <v>254</v>
      </c>
      <c r="R11" s="165"/>
      <c r="S11" s="164">
        <v>22</v>
      </c>
      <c r="T11" s="165"/>
      <c r="U11" s="164">
        <v>1691</v>
      </c>
      <c r="V11" s="165"/>
    </row>
    <row r="12" spans="1:22" s="122" customFormat="1" ht="12" x14ac:dyDescent="0.25">
      <c r="A12" s="135"/>
      <c r="B12" s="136" t="s">
        <v>1802</v>
      </c>
      <c r="C12" s="46">
        <v>14</v>
      </c>
      <c r="D12" s="102" t="s">
        <v>1477</v>
      </c>
      <c r="E12" s="137">
        <v>2.1</v>
      </c>
      <c r="F12" s="58" t="s">
        <v>1804</v>
      </c>
      <c r="G12" s="46">
        <v>47</v>
      </c>
      <c r="H12" s="49" t="s">
        <v>1811</v>
      </c>
      <c r="I12" s="54">
        <v>353</v>
      </c>
      <c r="J12" s="58" t="s">
        <v>1817</v>
      </c>
      <c r="K12" s="46">
        <v>62</v>
      </c>
      <c r="L12" s="49" t="s">
        <v>1046</v>
      </c>
      <c r="M12" s="54" t="s">
        <v>1800</v>
      </c>
      <c r="N12" s="58" t="s">
        <v>1826</v>
      </c>
      <c r="O12" s="46"/>
      <c r="P12" s="49"/>
      <c r="Q12" s="54">
        <v>31</v>
      </c>
      <c r="R12" s="58" t="s">
        <v>1833</v>
      </c>
      <c r="S12" s="46" t="s">
        <v>1373</v>
      </c>
      <c r="T12" s="49" t="s">
        <v>1383</v>
      </c>
      <c r="U12" s="54">
        <v>929</v>
      </c>
      <c r="V12" s="58" t="s">
        <v>1839</v>
      </c>
    </row>
    <row r="13" spans="1:22" s="122" customFormat="1" ht="12" x14ac:dyDescent="0.25">
      <c r="A13" s="135"/>
      <c r="B13" s="136" t="s">
        <v>1754</v>
      </c>
      <c r="C13" s="46">
        <v>12</v>
      </c>
      <c r="D13" s="102" t="s">
        <v>1163</v>
      </c>
      <c r="E13" s="54">
        <v>2</v>
      </c>
      <c r="F13" s="58" t="s">
        <v>182</v>
      </c>
      <c r="G13" s="46">
        <v>44</v>
      </c>
      <c r="H13" s="49" t="s">
        <v>1755</v>
      </c>
      <c r="I13" s="54">
        <v>316</v>
      </c>
      <c r="J13" s="58" t="s">
        <v>1761</v>
      </c>
      <c r="K13" s="46">
        <v>58</v>
      </c>
      <c r="L13" s="49" t="s">
        <v>1768</v>
      </c>
      <c r="M13" s="54" t="s">
        <v>1791</v>
      </c>
      <c r="N13" s="58" t="s">
        <v>1773</v>
      </c>
      <c r="O13" s="46"/>
      <c r="P13" s="49"/>
      <c r="Q13" s="54">
        <v>29</v>
      </c>
      <c r="R13" s="58" t="s">
        <v>1779</v>
      </c>
      <c r="S13" s="46" t="s">
        <v>1373</v>
      </c>
      <c r="T13" s="49" t="s">
        <v>1383</v>
      </c>
      <c r="U13" s="54">
        <v>921</v>
      </c>
      <c r="V13" s="58" t="s">
        <v>1784</v>
      </c>
    </row>
    <row r="14" spans="1:22" s="122" customFormat="1" ht="12" x14ac:dyDescent="0.25">
      <c r="A14" s="135"/>
      <c r="B14" s="136" t="s">
        <v>1702</v>
      </c>
      <c r="C14" s="46" t="s">
        <v>1680</v>
      </c>
      <c r="D14" s="45" t="s">
        <v>1134</v>
      </c>
      <c r="E14" s="54">
        <v>3</v>
      </c>
      <c r="F14" s="58" t="s">
        <v>1704</v>
      </c>
      <c r="G14" s="46">
        <v>45</v>
      </c>
      <c r="H14" s="49" t="s">
        <v>1705</v>
      </c>
      <c r="I14" s="54">
        <v>312</v>
      </c>
      <c r="J14" s="58" t="s">
        <v>1706</v>
      </c>
      <c r="K14" s="46">
        <v>52</v>
      </c>
      <c r="L14" s="49" t="s">
        <v>1707</v>
      </c>
      <c r="M14" s="54">
        <v>407</v>
      </c>
      <c r="N14" s="58" t="s">
        <v>1708</v>
      </c>
      <c r="O14" s="46">
        <v>14</v>
      </c>
      <c r="P14" s="49" t="s">
        <v>1709</v>
      </c>
      <c r="Q14" s="54">
        <v>28</v>
      </c>
      <c r="R14" s="58" t="s">
        <v>1710</v>
      </c>
      <c r="S14" s="46" t="s">
        <v>1373</v>
      </c>
      <c r="T14" s="49" t="s">
        <v>1711</v>
      </c>
      <c r="U14" s="54">
        <v>837</v>
      </c>
      <c r="V14" s="58" t="s">
        <v>1712</v>
      </c>
    </row>
    <row r="15" spans="1:22" s="122" customFormat="1" ht="12" x14ac:dyDescent="0.25">
      <c r="A15" s="135"/>
      <c r="B15" s="136" t="s">
        <v>1637</v>
      </c>
      <c r="C15" s="46">
        <v>10</v>
      </c>
      <c r="D15" s="45" t="s">
        <v>1356</v>
      </c>
      <c r="E15" s="54">
        <v>2</v>
      </c>
      <c r="F15" s="58" t="s">
        <v>1638</v>
      </c>
      <c r="G15" s="46">
        <v>44</v>
      </c>
      <c r="H15" s="49" t="s">
        <v>1639</v>
      </c>
      <c r="I15" s="54">
        <v>329</v>
      </c>
      <c r="J15" s="58" t="s">
        <v>1640</v>
      </c>
      <c r="K15" s="46">
        <v>60</v>
      </c>
      <c r="L15" s="49" t="s">
        <v>1641</v>
      </c>
      <c r="M15" s="54" t="s">
        <v>1675</v>
      </c>
      <c r="N15" s="58" t="s">
        <v>1642</v>
      </c>
      <c r="O15" s="46">
        <v>10</v>
      </c>
      <c r="P15" s="49" t="s">
        <v>314</v>
      </c>
      <c r="Q15" s="54">
        <v>29</v>
      </c>
      <c r="R15" s="58" t="s">
        <v>1643</v>
      </c>
      <c r="S15" s="46" t="s">
        <v>1373</v>
      </c>
      <c r="T15" s="49" t="s">
        <v>1383</v>
      </c>
      <c r="U15" s="54">
        <v>1034</v>
      </c>
      <c r="V15" s="58" t="s">
        <v>1644</v>
      </c>
    </row>
    <row r="16" spans="1:22" s="122" customFormat="1" ht="13.5" customHeight="1" x14ac:dyDescent="0.25">
      <c r="A16" s="135"/>
      <c r="B16" s="136" t="s">
        <v>1592</v>
      </c>
      <c r="C16" s="46" t="s">
        <v>1589</v>
      </c>
      <c r="D16" s="138" t="s">
        <v>1500</v>
      </c>
      <c r="E16" s="54">
        <v>2</v>
      </c>
      <c r="F16" s="58" t="s">
        <v>1593</v>
      </c>
      <c r="G16" s="46">
        <v>48</v>
      </c>
      <c r="H16" s="49" t="s">
        <v>1594</v>
      </c>
      <c r="I16" s="54">
        <v>322</v>
      </c>
      <c r="J16" s="58" t="s">
        <v>1595</v>
      </c>
      <c r="K16" s="46">
        <v>63</v>
      </c>
      <c r="L16" s="49" t="s">
        <v>1596</v>
      </c>
      <c r="M16" s="54">
        <v>685</v>
      </c>
      <c r="N16" s="58" t="s">
        <v>1597</v>
      </c>
      <c r="O16" s="46">
        <v>10</v>
      </c>
      <c r="P16" s="49" t="s">
        <v>187</v>
      </c>
      <c r="Q16" s="54">
        <v>28</v>
      </c>
      <c r="R16" s="58" t="s">
        <v>1598</v>
      </c>
      <c r="S16" s="46" t="s">
        <v>1373</v>
      </c>
      <c r="T16" s="49" t="s">
        <v>1383</v>
      </c>
      <c r="U16" s="54">
        <v>948</v>
      </c>
      <c r="V16" s="58" t="s">
        <v>1599</v>
      </c>
    </row>
    <row r="17" spans="1:22" s="122" customFormat="1" ht="13.5" customHeight="1" x14ac:dyDescent="0.25">
      <c r="A17" s="135"/>
      <c r="B17" s="136" t="s">
        <v>1545</v>
      </c>
      <c r="C17" s="103" t="s">
        <v>1436</v>
      </c>
      <c r="D17" s="138" t="s">
        <v>1500</v>
      </c>
      <c r="E17" s="54">
        <v>2</v>
      </c>
      <c r="F17" s="58" t="s">
        <v>1501</v>
      </c>
      <c r="G17" s="46">
        <v>52</v>
      </c>
      <c r="H17" s="49" t="s">
        <v>1547</v>
      </c>
      <c r="I17" s="54">
        <v>355</v>
      </c>
      <c r="J17" s="58" t="s">
        <v>1553</v>
      </c>
      <c r="K17" s="46">
        <v>62</v>
      </c>
      <c r="L17" s="49" t="s">
        <v>1560</v>
      </c>
      <c r="M17" s="54">
        <v>745</v>
      </c>
      <c r="N17" s="58" t="s">
        <v>1566</v>
      </c>
      <c r="O17" s="46">
        <v>10</v>
      </c>
      <c r="P17" s="49" t="s">
        <v>1574</v>
      </c>
      <c r="Q17" s="54">
        <v>28</v>
      </c>
      <c r="R17" s="58" t="s">
        <v>1226</v>
      </c>
      <c r="S17" s="46" t="s">
        <v>1373</v>
      </c>
      <c r="T17" s="49" t="s">
        <v>1383</v>
      </c>
      <c r="U17" s="54">
        <v>1050</v>
      </c>
      <c r="V17" s="58" t="s">
        <v>1581</v>
      </c>
    </row>
    <row r="18" spans="1:22" s="122" customFormat="1" ht="12" x14ac:dyDescent="0.25">
      <c r="A18" s="135"/>
      <c r="B18" s="139" t="s">
        <v>1499</v>
      </c>
      <c r="C18" s="46" t="s">
        <v>1436</v>
      </c>
      <c r="D18" s="45" t="s">
        <v>1500</v>
      </c>
      <c r="E18" s="54">
        <v>2</v>
      </c>
      <c r="F18" s="58" t="s">
        <v>1501</v>
      </c>
      <c r="G18" s="46">
        <v>44</v>
      </c>
      <c r="H18" s="49" t="s">
        <v>1502</v>
      </c>
      <c r="I18" s="54">
        <v>309</v>
      </c>
      <c r="J18" s="58" t="s">
        <v>1503</v>
      </c>
      <c r="K18" s="46">
        <v>65</v>
      </c>
      <c r="L18" s="49" t="s">
        <v>1504</v>
      </c>
      <c r="M18" s="54">
        <v>579</v>
      </c>
      <c r="N18" s="58" t="s">
        <v>1505</v>
      </c>
      <c r="O18" s="46">
        <v>8</v>
      </c>
      <c r="P18" s="49" t="s">
        <v>1485</v>
      </c>
      <c r="Q18" s="54">
        <v>24</v>
      </c>
      <c r="R18" s="58" t="s">
        <v>1382</v>
      </c>
      <c r="S18" s="46" t="s">
        <v>1373</v>
      </c>
      <c r="T18" s="49" t="s">
        <v>1383</v>
      </c>
      <c r="U18" s="54">
        <v>970</v>
      </c>
      <c r="V18" s="58" t="s">
        <v>1506</v>
      </c>
    </row>
    <row r="19" spans="1:22" s="122" customFormat="1" ht="12" x14ac:dyDescent="0.25">
      <c r="A19" s="135"/>
      <c r="B19" s="139" t="s">
        <v>1440</v>
      </c>
      <c r="C19" s="46" t="s">
        <v>1436</v>
      </c>
      <c r="D19" s="45" t="s">
        <v>1441</v>
      </c>
      <c r="E19" s="54">
        <v>1</v>
      </c>
      <c r="F19" s="58" t="s">
        <v>1316</v>
      </c>
      <c r="G19" s="46">
        <v>42</v>
      </c>
      <c r="H19" s="49" t="s">
        <v>1442</v>
      </c>
      <c r="I19" s="54">
        <v>319</v>
      </c>
      <c r="J19" s="58" t="s">
        <v>1443</v>
      </c>
      <c r="K19" s="46">
        <v>68</v>
      </c>
      <c r="L19" s="49" t="s">
        <v>1444</v>
      </c>
      <c r="M19" s="54">
        <v>891</v>
      </c>
      <c r="N19" s="58" t="s">
        <v>1445</v>
      </c>
      <c r="O19" s="46">
        <v>10</v>
      </c>
      <c r="P19" s="49" t="s">
        <v>1447</v>
      </c>
      <c r="Q19" s="54">
        <v>25</v>
      </c>
      <c r="R19" s="58" t="s">
        <v>1382</v>
      </c>
      <c r="S19" s="46" t="s">
        <v>1373</v>
      </c>
      <c r="T19" s="49" t="s">
        <v>1383</v>
      </c>
      <c r="U19" s="54">
        <v>911</v>
      </c>
      <c r="V19" s="58" t="s">
        <v>1448</v>
      </c>
    </row>
    <row r="20" spans="1:22" s="122" customFormat="1" ht="12" x14ac:dyDescent="0.25">
      <c r="A20" s="135"/>
      <c r="B20" s="139" t="s">
        <v>1377</v>
      </c>
      <c r="C20" s="46" t="s">
        <v>1373</v>
      </c>
      <c r="D20" s="45" t="s">
        <v>1378</v>
      </c>
      <c r="E20" s="54">
        <v>1</v>
      </c>
      <c r="F20" s="58" t="s">
        <v>1316</v>
      </c>
      <c r="G20" s="46">
        <v>44</v>
      </c>
      <c r="H20" s="49" t="s">
        <v>1380</v>
      </c>
      <c r="I20" s="54">
        <v>347</v>
      </c>
      <c r="J20" s="58" t="s">
        <v>1379</v>
      </c>
      <c r="K20" s="46">
        <v>65</v>
      </c>
      <c r="L20" s="49" t="s">
        <v>1381</v>
      </c>
      <c r="M20" s="54">
        <v>703</v>
      </c>
      <c r="N20" s="58" t="s">
        <v>1446</v>
      </c>
      <c r="O20" s="46">
        <v>12</v>
      </c>
      <c r="P20" s="49" t="s">
        <v>1278</v>
      </c>
      <c r="Q20" s="54">
        <v>26</v>
      </c>
      <c r="R20" s="58" t="s">
        <v>1382</v>
      </c>
      <c r="S20" s="46" t="s">
        <v>1373</v>
      </c>
      <c r="T20" s="49" t="s">
        <v>1383</v>
      </c>
      <c r="U20" s="54">
        <v>1051</v>
      </c>
      <c r="V20" s="58" t="s">
        <v>1384</v>
      </c>
    </row>
    <row r="21" spans="1:22" s="122" customFormat="1" ht="12" x14ac:dyDescent="0.25">
      <c r="A21" s="135"/>
      <c r="B21" s="139" t="s">
        <v>1315</v>
      </c>
      <c r="C21" s="46">
        <v>6</v>
      </c>
      <c r="D21" s="45" t="s">
        <v>172</v>
      </c>
      <c r="E21" s="54">
        <v>2</v>
      </c>
      <c r="F21" s="58" t="s">
        <v>1316</v>
      </c>
      <c r="G21" s="46">
        <v>54</v>
      </c>
      <c r="H21" s="49" t="s">
        <v>384</v>
      </c>
      <c r="I21" s="54">
        <v>353</v>
      </c>
      <c r="J21" s="58" t="s">
        <v>1317</v>
      </c>
      <c r="K21" s="46">
        <v>70</v>
      </c>
      <c r="L21" s="49" t="s">
        <v>1318</v>
      </c>
      <c r="M21" s="54">
        <v>689</v>
      </c>
      <c r="N21" s="58" t="s">
        <v>1319</v>
      </c>
      <c r="O21" s="46">
        <v>10</v>
      </c>
      <c r="P21" s="49" t="s">
        <v>282</v>
      </c>
      <c r="Q21" s="54">
        <v>29</v>
      </c>
      <c r="R21" s="58" t="s">
        <v>1320</v>
      </c>
      <c r="S21" s="46">
        <v>0</v>
      </c>
      <c r="T21" s="49" t="s">
        <v>451</v>
      </c>
      <c r="U21" s="54">
        <v>965</v>
      </c>
      <c r="V21" s="58" t="s">
        <v>1321</v>
      </c>
    </row>
    <row r="22" spans="1:22" s="136" customFormat="1" x14ac:dyDescent="0.2">
      <c r="A22" s="49"/>
      <c r="B22" s="139" t="s">
        <v>1260</v>
      </c>
      <c r="C22" s="46">
        <v>8</v>
      </c>
      <c r="D22" s="45" t="s">
        <v>1261</v>
      </c>
      <c r="E22" s="54">
        <v>2</v>
      </c>
      <c r="F22" s="58" t="s">
        <v>124</v>
      </c>
      <c r="G22" s="46">
        <v>62</v>
      </c>
      <c r="H22" s="49" t="s">
        <v>1262</v>
      </c>
      <c r="I22" s="54">
        <v>392</v>
      </c>
      <c r="J22" s="58" t="s">
        <v>1263</v>
      </c>
      <c r="K22" s="46">
        <v>76</v>
      </c>
      <c r="L22" s="49" t="s">
        <v>1264</v>
      </c>
      <c r="M22" s="54">
        <v>787</v>
      </c>
      <c r="N22" s="58" t="s">
        <v>1265</v>
      </c>
      <c r="O22" s="46">
        <v>15</v>
      </c>
      <c r="P22" s="49" t="s">
        <v>1266</v>
      </c>
      <c r="Q22" s="54">
        <v>33</v>
      </c>
      <c r="R22" s="58" t="s">
        <v>1267</v>
      </c>
      <c r="S22" s="46">
        <v>5</v>
      </c>
      <c r="T22" s="49" t="s">
        <v>293</v>
      </c>
      <c r="U22" s="54">
        <v>1007</v>
      </c>
      <c r="V22" s="58" t="s">
        <v>1268</v>
      </c>
    </row>
    <row r="23" spans="1:22" s="136" customFormat="1" x14ac:dyDescent="0.2">
      <c r="A23" s="49"/>
      <c r="B23" s="139" t="s">
        <v>1203</v>
      </c>
      <c r="C23" s="46">
        <v>7</v>
      </c>
      <c r="D23" s="45" t="s">
        <v>245</v>
      </c>
      <c r="E23" s="54">
        <v>3</v>
      </c>
      <c r="F23" s="58" t="s">
        <v>124</v>
      </c>
      <c r="G23" s="46">
        <v>58</v>
      </c>
      <c r="H23" s="49" t="s">
        <v>1204</v>
      </c>
      <c r="I23" s="54">
        <v>358</v>
      </c>
      <c r="J23" s="58" t="s">
        <v>1205</v>
      </c>
      <c r="K23" s="46">
        <v>82</v>
      </c>
      <c r="L23" s="49" t="s">
        <v>1255</v>
      </c>
      <c r="M23" s="54">
        <v>757</v>
      </c>
      <c r="N23" s="58" t="s">
        <v>1206</v>
      </c>
      <c r="O23" s="46">
        <v>12</v>
      </c>
      <c r="P23" s="49" t="s">
        <v>339</v>
      </c>
      <c r="Q23" s="54">
        <v>33</v>
      </c>
      <c r="R23" s="58" t="s">
        <v>923</v>
      </c>
      <c r="S23" s="46">
        <v>4</v>
      </c>
      <c r="T23" s="49" t="s">
        <v>262</v>
      </c>
      <c r="U23" s="54">
        <v>994</v>
      </c>
      <c r="V23" s="58" t="s">
        <v>1207</v>
      </c>
    </row>
    <row r="24" spans="1:22" x14ac:dyDescent="0.2">
      <c r="B24" s="139" t="s">
        <v>1144</v>
      </c>
      <c r="C24" s="46">
        <v>7</v>
      </c>
      <c r="D24" s="45" t="s">
        <v>1020</v>
      </c>
      <c r="E24" s="54">
        <v>3</v>
      </c>
      <c r="F24" s="58" t="s">
        <v>162</v>
      </c>
      <c r="G24" s="46">
        <v>78</v>
      </c>
      <c r="H24" s="49" t="s">
        <v>1147</v>
      </c>
      <c r="I24" s="54">
        <v>380</v>
      </c>
      <c r="J24" s="58" t="s">
        <v>1148</v>
      </c>
      <c r="K24" s="46">
        <v>89</v>
      </c>
      <c r="L24" s="49" t="s">
        <v>1149</v>
      </c>
      <c r="M24" s="54">
        <v>877</v>
      </c>
      <c r="N24" s="58" t="s">
        <v>1150</v>
      </c>
      <c r="O24" s="46">
        <v>13</v>
      </c>
      <c r="P24" s="49" t="s">
        <v>1151</v>
      </c>
      <c r="Q24" s="54">
        <v>36</v>
      </c>
      <c r="R24" s="58" t="s">
        <v>1152</v>
      </c>
      <c r="S24" s="46">
        <v>0</v>
      </c>
      <c r="T24" s="49" t="s">
        <v>451</v>
      </c>
      <c r="U24" s="54">
        <v>1023</v>
      </c>
      <c r="V24" s="58" t="s">
        <v>1153</v>
      </c>
    </row>
    <row r="25" spans="1:22" s="122" customFormat="1" ht="12" x14ac:dyDescent="0.25">
      <c r="A25" s="135" t="s">
        <v>1146</v>
      </c>
      <c r="B25" s="46"/>
      <c r="C25" s="46"/>
      <c r="D25" s="45"/>
      <c r="E25" s="46"/>
      <c r="F25" s="49"/>
      <c r="G25" s="46"/>
      <c r="H25" s="49"/>
      <c r="I25" s="46"/>
      <c r="J25" s="49"/>
      <c r="K25" s="46"/>
      <c r="L25" s="49"/>
      <c r="M25" s="50"/>
      <c r="N25" s="49"/>
      <c r="O25" s="46"/>
      <c r="P25" s="49"/>
      <c r="Q25" s="46"/>
      <c r="R25" s="49"/>
      <c r="S25" s="46"/>
      <c r="T25" s="49"/>
      <c r="U25" s="46"/>
      <c r="V25" s="49"/>
    </row>
    <row r="26" spans="1:22" s="122" customFormat="1" ht="12" x14ac:dyDescent="0.25">
      <c r="A26" s="135"/>
      <c r="C26" s="163">
        <v>25</v>
      </c>
      <c r="D26" s="163"/>
      <c r="E26" s="163">
        <v>23</v>
      </c>
      <c r="F26" s="163"/>
      <c r="G26" s="163">
        <v>725</v>
      </c>
      <c r="H26" s="163"/>
      <c r="I26" s="163">
        <v>906</v>
      </c>
      <c r="J26" s="163"/>
      <c r="K26" s="163">
        <v>181</v>
      </c>
      <c r="L26" s="163"/>
      <c r="M26" s="163">
        <v>10000</v>
      </c>
      <c r="N26" s="163"/>
      <c r="O26" s="163">
        <v>45</v>
      </c>
      <c r="P26" s="163"/>
      <c r="Q26" s="163">
        <v>254</v>
      </c>
      <c r="R26" s="163"/>
      <c r="S26" s="163">
        <v>22</v>
      </c>
      <c r="T26" s="163"/>
      <c r="U26" s="163">
        <v>1691</v>
      </c>
      <c r="V26" s="163"/>
    </row>
    <row r="27" spans="1:22" s="122" customFormat="1" ht="12" x14ac:dyDescent="0.25">
      <c r="A27" s="135"/>
      <c r="B27" s="139" t="s">
        <v>1087</v>
      </c>
      <c r="C27" s="51">
        <v>8</v>
      </c>
      <c r="D27" s="140" t="s">
        <v>99</v>
      </c>
      <c r="E27" s="51">
        <v>3</v>
      </c>
      <c r="F27" s="56" t="s">
        <v>124</v>
      </c>
      <c r="G27" s="51">
        <v>66</v>
      </c>
      <c r="H27" s="56" t="s">
        <v>1088</v>
      </c>
      <c r="I27" s="54">
        <v>358</v>
      </c>
      <c r="J27" s="58" t="s">
        <v>1089</v>
      </c>
      <c r="K27" s="51">
        <v>81</v>
      </c>
      <c r="L27" s="56" t="s">
        <v>1090</v>
      </c>
      <c r="M27" s="54">
        <v>751</v>
      </c>
      <c r="N27" s="58" t="s">
        <v>1091</v>
      </c>
      <c r="O27" s="51">
        <v>11</v>
      </c>
      <c r="P27" s="56" t="s">
        <v>71</v>
      </c>
      <c r="Q27" s="54">
        <v>32</v>
      </c>
      <c r="R27" s="58" t="s">
        <v>1092</v>
      </c>
      <c r="S27" s="51">
        <v>0</v>
      </c>
      <c r="T27" s="56" t="s">
        <v>105</v>
      </c>
      <c r="U27" s="54">
        <v>952</v>
      </c>
      <c r="V27" s="58" t="s">
        <v>1093</v>
      </c>
    </row>
    <row r="28" spans="1:22" s="122" customFormat="1" ht="12" x14ac:dyDescent="0.25">
      <c r="A28" s="135"/>
      <c r="B28" s="139" t="s">
        <v>1028</v>
      </c>
      <c r="C28" s="51">
        <v>7</v>
      </c>
      <c r="D28" s="141" t="s">
        <v>172</v>
      </c>
      <c r="E28" s="54">
        <v>3</v>
      </c>
      <c r="F28" s="58" t="s">
        <v>162</v>
      </c>
      <c r="G28" s="51">
        <v>90</v>
      </c>
      <c r="H28" s="56" t="s">
        <v>1029</v>
      </c>
      <c r="I28" s="54">
        <v>404</v>
      </c>
      <c r="J28" s="58" t="s">
        <v>1030</v>
      </c>
      <c r="K28" s="51">
        <v>94</v>
      </c>
      <c r="L28" s="56" t="s">
        <v>1031</v>
      </c>
      <c r="M28" s="54">
        <v>908</v>
      </c>
      <c r="N28" s="58" t="s">
        <v>1032</v>
      </c>
      <c r="O28" s="51">
        <v>14</v>
      </c>
      <c r="P28" s="56" t="s">
        <v>1033</v>
      </c>
      <c r="Q28" s="54">
        <v>41</v>
      </c>
      <c r="R28" s="58" t="s">
        <v>367</v>
      </c>
      <c r="S28" s="51">
        <v>6</v>
      </c>
      <c r="T28" s="56" t="s">
        <v>1034</v>
      </c>
      <c r="U28" s="54">
        <v>975</v>
      </c>
      <c r="V28" s="58" t="s">
        <v>1035</v>
      </c>
    </row>
    <row r="29" spans="1:22" s="143" customFormat="1" ht="12" x14ac:dyDescent="0.25">
      <c r="A29" s="142"/>
      <c r="B29" s="139" t="s">
        <v>969</v>
      </c>
      <c r="C29" s="51">
        <v>7</v>
      </c>
      <c r="D29" s="141" t="s">
        <v>333</v>
      </c>
      <c r="E29" s="54">
        <v>3</v>
      </c>
      <c r="F29" s="58" t="s">
        <v>162</v>
      </c>
      <c r="G29" s="51">
        <v>68</v>
      </c>
      <c r="H29" s="56" t="s">
        <v>970</v>
      </c>
      <c r="I29" s="54">
        <v>396</v>
      </c>
      <c r="J29" s="58" t="s">
        <v>971</v>
      </c>
      <c r="K29" s="51">
        <v>80</v>
      </c>
      <c r="L29" s="56" t="s">
        <v>972</v>
      </c>
      <c r="M29" s="54">
        <v>705</v>
      </c>
      <c r="N29" s="58" t="s">
        <v>973</v>
      </c>
      <c r="O29" s="51">
        <v>15</v>
      </c>
      <c r="P29" s="56" t="s">
        <v>974</v>
      </c>
      <c r="Q29" s="54">
        <v>34</v>
      </c>
      <c r="R29" s="58" t="s">
        <v>975</v>
      </c>
      <c r="S29" s="51">
        <v>7</v>
      </c>
      <c r="T29" s="56" t="s">
        <v>90</v>
      </c>
      <c r="U29" s="54">
        <v>893</v>
      </c>
      <c r="V29" s="58" t="s">
        <v>976</v>
      </c>
    </row>
    <row r="30" spans="1:22" s="122" customFormat="1" ht="12" x14ac:dyDescent="0.25">
      <c r="A30" s="135"/>
      <c r="B30" s="139" t="s">
        <v>907</v>
      </c>
      <c r="C30" s="51">
        <v>9</v>
      </c>
      <c r="D30" s="141" t="s">
        <v>908</v>
      </c>
      <c r="E30" s="54">
        <v>3</v>
      </c>
      <c r="F30" s="58" t="s">
        <v>204</v>
      </c>
      <c r="G30" s="51">
        <v>77</v>
      </c>
      <c r="H30" s="56" t="s">
        <v>909</v>
      </c>
      <c r="I30" s="54">
        <v>388</v>
      </c>
      <c r="J30" s="58" t="s">
        <v>910</v>
      </c>
      <c r="K30" s="51">
        <v>99</v>
      </c>
      <c r="L30" s="56" t="s">
        <v>968</v>
      </c>
      <c r="M30" s="54">
        <v>767</v>
      </c>
      <c r="N30" s="58" t="s">
        <v>912</v>
      </c>
      <c r="O30" s="51">
        <v>15</v>
      </c>
      <c r="P30" s="56" t="s">
        <v>852</v>
      </c>
      <c r="Q30" s="54">
        <v>34</v>
      </c>
      <c r="R30" s="58" t="s">
        <v>911</v>
      </c>
      <c r="S30" s="51">
        <v>6</v>
      </c>
      <c r="T30" s="56" t="s">
        <v>245</v>
      </c>
      <c r="U30" s="54">
        <v>907</v>
      </c>
      <c r="V30" s="58" t="s">
        <v>913</v>
      </c>
    </row>
    <row r="31" spans="1:22" s="122" customFormat="1" ht="12" x14ac:dyDescent="0.25">
      <c r="A31" s="135"/>
      <c r="B31" s="46" t="s">
        <v>847</v>
      </c>
      <c r="C31" s="51">
        <v>8</v>
      </c>
      <c r="D31" s="141" t="s">
        <v>81</v>
      </c>
      <c r="E31" s="54">
        <v>4</v>
      </c>
      <c r="F31" s="58" t="s">
        <v>115</v>
      </c>
      <c r="G31" s="51">
        <v>99</v>
      </c>
      <c r="H31" s="56" t="s">
        <v>848</v>
      </c>
      <c r="I31" s="54">
        <v>397</v>
      </c>
      <c r="J31" s="58" t="s">
        <v>849</v>
      </c>
      <c r="K31" s="51">
        <v>114</v>
      </c>
      <c r="L31" s="56" t="s">
        <v>850</v>
      </c>
      <c r="M31" s="54">
        <v>619</v>
      </c>
      <c r="N31" s="58" t="s">
        <v>851</v>
      </c>
      <c r="O31" s="51">
        <v>15</v>
      </c>
      <c r="P31" s="56" t="s">
        <v>852</v>
      </c>
      <c r="Q31" s="54">
        <v>35</v>
      </c>
      <c r="R31" s="58" t="s">
        <v>171</v>
      </c>
      <c r="S31" s="51">
        <v>6</v>
      </c>
      <c r="T31" s="56" t="s">
        <v>72</v>
      </c>
      <c r="U31" s="54">
        <v>1020</v>
      </c>
      <c r="V31" s="58" t="s">
        <v>853</v>
      </c>
    </row>
    <row r="32" spans="1:22" s="122" customFormat="1" ht="12" x14ac:dyDescent="0.25">
      <c r="A32" s="135"/>
      <c r="B32" s="46" t="s">
        <v>777</v>
      </c>
      <c r="C32" s="51">
        <v>4</v>
      </c>
      <c r="D32" s="141" t="s">
        <v>778</v>
      </c>
      <c r="E32" s="54">
        <v>10</v>
      </c>
      <c r="F32" s="58" t="s">
        <v>191</v>
      </c>
      <c r="G32" s="51">
        <v>127</v>
      </c>
      <c r="H32" s="56" t="s">
        <v>780</v>
      </c>
      <c r="I32" s="54">
        <v>411</v>
      </c>
      <c r="J32" s="58" t="s">
        <v>828</v>
      </c>
      <c r="K32" s="51">
        <v>111</v>
      </c>
      <c r="L32" s="56" t="s">
        <v>783</v>
      </c>
      <c r="M32" s="54">
        <v>359</v>
      </c>
      <c r="N32" s="58" t="s">
        <v>786</v>
      </c>
      <c r="O32" s="51">
        <v>16</v>
      </c>
      <c r="P32" s="56" t="s">
        <v>829</v>
      </c>
      <c r="Q32" s="54">
        <v>37</v>
      </c>
      <c r="R32" s="58" t="s">
        <v>788</v>
      </c>
      <c r="S32" s="51">
        <v>6</v>
      </c>
      <c r="T32" s="56" t="s">
        <v>215</v>
      </c>
      <c r="U32" s="54">
        <v>1138</v>
      </c>
      <c r="V32" s="58" t="s">
        <v>789</v>
      </c>
    </row>
    <row r="33" spans="1:22" s="122" customFormat="1" ht="12" x14ac:dyDescent="0.25">
      <c r="A33" s="135"/>
      <c r="B33" s="46" t="s">
        <v>713</v>
      </c>
      <c r="C33" s="51">
        <v>5</v>
      </c>
      <c r="D33" s="141" t="s">
        <v>714</v>
      </c>
      <c r="E33" s="54">
        <v>6</v>
      </c>
      <c r="F33" s="58" t="s">
        <v>635</v>
      </c>
      <c r="G33" s="51">
        <v>144</v>
      </c>
      <c r="H33" s="56" t="s">
        <v>716</v>
      </c>
      <c r="I33" s="54">
        <v>345</v>
      </c>
      <c r="J33" s="58" t="s">
        <v>717</v>
      </c>
      <c r="K33" s="51">
        <v>91</v>
      </c>
      <c r="L33" s="56" t="s">
        <v>718</v>
      </c>
      <c r="M33" s="54">
        <v>344</v>
      </c>
      <c r="N33" s="58" t="s">
        <v>719</v>
      </c>
      <c r="O33" s="51">
        <v>11</v>
      </c>
      <c r="P33" s="56" t="s">
        <v>720</v>
      </c>
      <c r="Q33" s="54">
        <v>35</v>
      </c>
      <c r="R33" s="58" t="s">
        <v>721</v>
      </c>
      <c r="S33" s="51">
        <v>12</v>
      </c>
      <c r="T33" s="56" t="s">
        <v>722</v>
      </c>
      <c r="U33" s="54">
        <v>1243</v>
      </c>
      <c r="V33" s="58" t="s">
        <v>723</v>
      </c>
    </row>
    <row r="34" spans="1:22" s="122" customFormat="1" ht="12" x14ac:dyDescent="0.25">
      <c r="B34" s="46" t="s">
        <v>650</v>
      </c>
      <c r="C34" s="51">
        <v>8</v>
      </c>
      <c r="D34" s="141" t="s">
        <v>326</v>
      </c>
      <c r="E34" s="54">
        <v>4</v>
      </c>
      <c r="F34" s="58" t="s">
        <v>116</v>
      </c>
      <c r="G34" s="51">
        <v>73</v>
      </c>
      <c r="H34" s="56" t="s">
        <v>651</v>
      </c>
      <c r="I34" s="54">
        <v>330</v>
      </c>
      <c r="J34" s="58" t="s">
        <v>652</v>
      </c>
      <c r="K34" s="51">
        <v>108</v>
      </c>
      <c r="L34" s="56" t="s">
        <v>653</v>
      </c>
      <c r="M34" s="54">
        <v>699</v>
      </c>
      <c r="N34" s="58" t="s">
        <v>654</v>
      </c>
      <c r="O34" s="51">
        <v>11</v>
      </c>
      <c r="P34" s="56" t="s">
        <v>655</v>
      </c>
      <c r="Q34" s="54">
        <v>30</v>
      </c>
      <c r="R34" s="58" t="s">
        <v>656</v>
      </c>
      <c r="S34" s="51">
        <v>12</v>
      </c>
      <c r="T34" s="56" t="s">
        <v>657</v>
      </c>
      <c r="U34" s="54">
        <v>1125</v>
      </c>
      <c r="V34" s="58" t="s">
        <v>658</v>
      </c>
    </row>
    <row r="35" spans="1:22" s="122" customFormat="1" ht="12" x14ac:dyDescent="0.25">
      <c r="A35" s="144" t="s">
        <v>568</v>
      </c>
      <c r="B35" s="46" t="s">
        <v>361</v>
      </c>
      <c r="C35" s="51">
        <v>7</v>
      </c>
      <c r="D35" s="141" t="s">
        <v>318</v>
      </c>
      <c r="E35" s="54">
        <v>5</v>
      </c>
      <c r="F35" s="58" t="s">
        <v>172</v>
      </c>
      <c r="G35" s="51">
        <v>68</v>
      </c>
      <c r="H35" s="56" t="s">
        <v>365</v>
      </c>
      <c r="I35" s="54">
        <v>356</v>
      </c>
      <c r="J35" s="58" t="s">
        <v>374</v>
      </c>
      <c r="K35" s="51">
        <v>119</v>
      </c>
      <c r="L35" s="56" t="s">
        <v>383</v>
      </c>
      <c r="M35" s="54">
        <v>526</v>
      </c>
      <c r="N35" s="58" t="s">
        <v>535</v>
      </c>
      <c r="O35" s="51">
        <v>13</v>
      </c>
      <c r="P35" s="56" t="s">
        <v>392</v>
      </c>
      <c r="Q35" s="54">
        <v>30</v>
      </c>
      <c r="R35" s="58" t="s">
        <v>399</v>
      </c>
      <c r="S35" s="51">
        <v>10</v>
      </c>
      <c r="T35" s="56" t="s">
        <v>407</v>
      </c>
      <c r="U35" s="54">
        <v>1077</v>
      </c>
      <c r="V35" s="58" t="s">
        <v>408</v>
      </c>
    </row>
    <row r="36" spans="1:22" s="122" customFormat="1" ht="12" hidden="1" x14ac:dyDescent="0.25">
      <c r="A36" s="144" t="s">
        <v>566</v>
      </c>
      <c r="B36" s="46" t="s">
        <v>51</v>
      </c>
      <c r="C36" s="51">
        <v>7</v>
      </c>
      <c r="D36" s="145" t="s">
        <v>52</v>
      </c>
      <c r="E36" s="146">
        <v>4</v>
      </c>
      <c r="F36" s="147" t="s">
        <v>53</v>
      </c>
      <c r="G36" s="148">
        <v>67</v>
      </c>
      <c r="H36" s="149" t="s">
        <v>54</v>
      </c>
      <c r="I36" s="146">
        <v>331</v>
      </c>
      <c r="J36" s="147" t="s">
        <v>55</v>
      </c>
      <c r="K36" s="148">
        <v>135</v>
      </c>
      <c r="L36" s="149" t="s">
        <v>56</v>
      </c>
      <c r="M36" s="146">
        <v>688</v>
      </c>
      <c r="N36" s="147" t="s">
        <v>534</v>
      </c>
      <c r="O36" s="148">
        <v>14</v>
      </c>
      <c r="P36" s="149" t="s">
        <v>57</v>
      </c>
      <c r="Q36" s="146">
        <v>34</v>
      </c>
      <c r="R36" s="147" t="s">
        <v>58</v>
      </c>
      <c r="S36" s="148">
        <v>13</v>
      </c>
      <c r="T36" s="149" t="s">
        <v>57</v>
      </c>
      <c r="U36" s="146">
        <v>1429</v>
      </c>
      <c r="V36" s="147" t="s">
        <v>59</v>
      </c>
    </row>
    <row r="37" spans="1:22" s="46" customFormat="1" x14ac:dyDescent="0.2">
      <c r="A37" s="49"/>
      <c r="B37" s="46" t="s">
        <v>60</v>
      </c>
      <c r="C37" s="51">
        <v>9</v>
      </c>
      <c r="D37" s="141" t="s">
        <v>61</v>
      </c>
      <c r="E37" s="54">
        <v>4</v>
      </c>
      <c r="F37" s="58" t="s">
        <v>62</v>
      </c>
      <c r="G37" s="51">
        <v>102</v>
      </c>
      <c r="H37" s="56" t="s">
        <v>63</v>
      </c>
      <c r="I37" s="54">
        <v>305</v>
      </c>
      <c r="J37" s="58" t="s">
        <v>64</v>
      </c>
      <c r="K37" s="51">
        <v>269</v>
      </c>
      <c r="L37" s="56" t="s">
        <v>65</v>
      </c>
      <c r="M37" s="54">
        <v>308</v>
      </c>
      <c r="N37" s="58" t="s">
        <v>520</v>
      </c>
      <c r="O37" s="51">
        <v>21</v>
      </c>
      <c r="P37" s="56" t="s">
        <v>66</v>
      </c>
      <c r="Q37" s="54">
        <v>31</v>
      </c>
      <c r="R37" s="58" t="s">
        <v>67</v>
      </c>
      <c r="S37" s="51">
        <v>10</v>
      </c>
      <c r="T37" s="56" t="s">
        <v>68</v>
      </c>
      <c r="U37" s="54">
        <v>1782</v>
      </c>
      <c r="V37" s="58" t="s">
        <v>69</v>
      </c>
    </row>
    <row r="38" spans="1:22" s="46" customFormat="1" x14ac:dyDescent="0.2">
      <c r="A38" s="49"/>
      <c r="B38" s="46" t="s">
        <v>70</v>
      </c>
      <c r="C38" s="51">
        <v>11</v>
      </c>
      <c r="D38" s="141" t="s">
        <v>71</v>
      </c>
      <c r="E38" s="54">
        <v>6</v>
      </c>
      <c r="F38" s="58" t="s">
        <v>72</v>
      </c>
      <c r="G38" s="51">
        <v>82</v>
      </c>
      <c r="H38" s="56" t="s">
        <v>73</v>
      </c>
      <c r="I38" s="54">
        <v>307</v>
      </c>
      <c r="J38" s="58" t="s">
        <v>74</v>
      </c>
      <c r="K38" s="51">
        <v>145</v>
      </c>
      <c r="L38" s="56" t="s">
        <v>75</v>
      </c>
      <c r="M38" s="54">
        <v>409</v>
      </c>
      <c r="N38" s="58" t="s">
        <v>521</v>
      </c>
      <c r="O38" s="51">
        <v>18</v>
      </c>
      <c r="P38" s="56" t="s">
        <v>76</v>
      </c>
      <c r="Q38" s="54">
        <v>32</v>
      </c>
      <c r="R38" s="58" t="s">
        <v>67</v>
      </c>
      <c r="S38" s="51">
        <v>11</v>
      </c>
      <c r="T38" s="56" t="s">
        <v>77</v>
      </c>
      <c r="U38" s="54">
        <v>1626</v>
      </c>
      <c r="V38" s="58" t="s">
        <v>78</v>
      </c>
    </row>
    <row r="39" spans="1:22" s="46" customFormat="1" x14ac:dyDescent="0.2">
      <c r="B39" s="46" t="s">
        <v>79</v>
      </c>
      <c r="C39" s="51">
        <v>5</v>
      </c>
      <c r="D39" s="141" t="s">
        <v>80</v>
      </c>
      <c r="E39" s="54">
        <v>7</v>
      </c>
      <c r="F39" s="58" t="s">
        <v>81</v>
      </c>
      <c r="G39" s="51">
        <v>82</v>
      </c>
      <c r="H39" s="56" t="s">
        <v>82</v>
      </c>
      <c r="I39" s="54">
        <v>287</v>
      </c>
      <c r="J39" s="58" t="s">
        <v>83</v>
      </c>
      <c r="K39" s="51">
        <v>113</v>
      </c>
      <c r="L39" s="56" t="s">
        <v>84</v>
      </c>
      <c r="M39" s="54">
        <v>835</v>
      </c>
      <c r="N39" s="58" t="s">
        <v>564</v>
      </c>
      <c r="O39" s="51">
        <v>16</v>
      </c>
      <c r="P39" s="56" t="s">
        <v>85</v>
      </c>
      <c r="Q39" s="54">
        <v>33</v>
      </c>
      <c r="R39" s="58" t="s">
        <v>86</v>
      </c>
      <c r="S39" s="51">
        <v>8</v>
      </c>
      <c r="T39" s="56" t="s">
        <v>87</v>
      </c>
      <c r="U39" s="54">
        <v>1429</v>
      </c>
      <c r="V39" s="58" t="s">
        <v>88</v>
      </c>
    </row>
    <row r="40" spans="1:22" s="46" customFormat="1" x14ac:dyDescent="0.2">
      <c r="B40" s="46" t="s">
        <v>89</v>
      </c>
      <c r="C40" s="51">
        <v>3</v>
      </c>
      <c r="D40" s="141" t="s">
        <v>90</v>
      </c>
      <c r="E40" s="54">
        <v>7</v>
      </c>
      <c r="F40" s="58" t="s">
        <v>91</v>
      </c>
      <c r="G40" s="51">
        <v>85</v>
      </c>
      <c r="H40" s="56" t="s">
        <v>92</v>
      </c>
      <c r="I40" s="54">
        <v>296</v>
      </c>
      <c r="J40" s="58" t="s">
        <v>93</v>
      </c>
      <c r="K40" s="51">
        <v>119</v>
      </c>
      <c r="L40" s="56" t="s">
        <v>94</v>
      </c>
      <c r="M40" s="54">
        <v>1337</v>
      </c>
      <c r="N40" s="58" t="s">
        <v>563</v>
      </c>
      <c r="O40" s="51">
        <v>10</v>
      </c>
      <c r="P40" s="56" t="s">
        <v>95</v>
      </c>
      <c r="Q40" s="54">
        <v>32</v>
      </c>
      <c r="R40" s="58" t="s">
        <v>96</v>
      </c>
      <c r="S40" s="51">
        <v>0</v>
      </c>
      <c r="T40" s="56" t="s">
        <v>451</v>
      </c>
      <c r="U40" s="54">
        <v>1393</v>
      </c>
      <c r="V40" s="58" t="s">
        <v>97</v>
      </c>
    </row>
    <row r="41" spans="1:22" s="46" customFormat="1" x14ac:dyDescent="0.2">
      <c r="B41" s="46" t="s">
        <v>98</v>
      </c>
      <c r="C41" s="51">
        <v>3</v>
      </c>
      <c r="D41" s="141" t="s">
        <v>99</v>
      </c>
      <c r="E41" s="54">
        <v>15</v>
      </c>
      <c r="F41" s="58" t="s">
        <v>100</v>
      </c>
      <c r="G41" s="51">
        <v>205</v>
      </c>
      <c r="H41" s="56" t="s">
        <v>101</v>
      </c>
      <c r="I41" s="54">
        <v>310</v>
      </c>
      <c r="J41" s="58" t="s">
        <v>102</v>
      </c>
      <c r="K41" s="51">
        <v>140</v>
      </c>
      <c r="L41" s="56" t="s">
        <v>103</v>
      </c>
      <c r="M41" s="54">
        <v>1392</v>
      </c>
      <c r="N41" s="58" t="s">
        <v>562</v>
      </c>
      <c r="O41" s="51">
        <v>8</v>
      </c>
      <c r="P41" s="56" t="s">
        <v>80</v>
      </c>
      <c r="Q41" s="54">
        <v>42</v>
      </c>
      <c r="R41" s="58" t="s">
        <v>104</v>
      </c>
      <c r="S41" s="51">
        <v>0</v>
      </c>
      <c r="T41" s="56" t="s">
        <v>105</v>
      </c>
      <c r="U41" s="54">
        <v>1363</v>
      </c>
      <c r="V41" s="58" t="s">
        <v>106</v>
      </c>
    </row>
    <row r="42" spans="1:22" s="46" customFormat="1" x14ac:dyDescent="0.2">
      <c r="A42" s="48"/>
      <c r="B42" s="48" t="s">
        <v>574</v>
      </c>
      <c r="C42" s="52">
        <v>0</v>
      </c>
      <c r="D42" s="150" t="s">
        <v>90</v>
      </c>
      <c r="E42" s="55">
        <v>42</v>
      </c>
      <c r="F42" s="59" t="s">
        <v>646</v>
      </c>
      <c r="G42" s="52">
        <v>289</v>
      </c>
      <c r="H42" s="57" t="s">
        <v>575</v>
      </c>
      <c r="I42" s="55">
        <v>320</v>
      </c>
      <c r="J42" s="59" t="s">
        <v>576</v>
      </c>
      <c r="K42" s="52">
        <v>136</v>
      </c>
      <c r="L42" s="57" t="s">
        <v>577</v>
      </c>
      <c r="M42" s="55">
        <v>785</v>
      </c>
      <c r="N42" s="59" t="s">
        <v>578</v>
      </c>
      <c r="O42" s="52">
        <v>8</v>
      </c>
      <c r="P42" s="57" t="s">
        <v>579</v>
      </c>
      <c r="Q42" s="55">
        <v>40</v>
      </c>
      <c r="R42" s="59" t="s">
        <v>580</v>
      </c>
      <c r="S42" s="52">
        <v>23</v>
      </c>
      <c r="T42" s="57" t="s">
        <v>581</v>
      </c>
      <c r="U42" s="55">
        <v>1432</v>
      </c>
      <c r="V42" s="59" t="s">
        <v>582</v>
      </c>
    </row>
    <row r="43" spans="1:22" s="122" customFormat="1" ht="12" x14ac:dyDescent="0.25">
      <c r="A43" s="53" t="s">
        <v>567</v>
      </c>
      <c r="B43" s="46"/>
      <c r="C43" s="51"/>
      <c r="D43" s="141"/>
      <c r="E43" s="51"/>
      <c r="F43" s="56"/>
      <c r="G43" s="51"/>
      <c r="H43" s="56"/>
      <c r="I43" s="51"/>
      <c r="J43" s="56"/>
      <c r="K43" s="51"/>
      <c r="L43" s="56"/>
      <c r="M43" s="51"/>
      <c r="N43" s="56"/>
      <c r="O43" s="51"/>
      <c r="P43" s="56"/>
      <c r="Q43" s="51"/>
      <c r="R43" s="56"/>
      <c r="S43" s="51"/>
      <c r="T43" s="56"/>
      <c r="U43" s="51"/>
      <c r="V43" s="56"/>
    </row>
    <row r="44" spans="1:22" s="122" customFormat="1" ht="13.2" x14ac:dyDescent="0.25">
      <c r="A44" s="135" t="s">
        <v>1145</v>
      </c>
      <c r="C44" s="164">
        <v>25</v>
      </c>
      <c r="D44" s="165"/>
      <c r="E44" s="164">
        <v>23</v>
      </c>
      <c r="F44" s="165"/>
      <c r="G44" s="164">
        <v>725</v>
      </c>
      <c r="H44" s="165"/>
      <c r="I44" s="164">
        <v>906</v>
      </c>
      <c r="J44" s="165"/>
      <c r="K44" s="164">
        <v>181</v>
      </c>
      <c r="L44" s="165"/>
      <c r="M44" s="164">
        <v>10000</v>
      </c>
      <c r="N44" s="165"/>
      <c r="O44" s="164">
        <v>45</v>
      </c>
      <c r="P44" s="165"/>
      <c r="Q44" s="164">
        <v>254</v>
      </c>
      <c r="R44" s="165"/>
      <c r="S44" s="164">
        <v>22</v>
      </c>
      <c r="T44" s="165"/>
      <c r="U44" s="164">
        <v>1691</v>
      </c>
      <c r="V44" s="165"/>
    </row>
    <row r="45" spans="1:22" s="122" customFormat="1" ht="12" x14ac:dyDescent="0.25">
      <c r="A45" s="135"/>
      <c r="B45" s="136" t="s">
        <v>1802</v>
      </c>
      <c r="C45" s="46" t="s">
        <v>1589</v>
      </c>
      <c r="D45" s="102" t="s">
        <v>1803</v>
      </c>
      <c r="E45" s="137">
        <v>3.2</v>
      </c>
      <c r="F45" s="58" t="s">
        <v>1805</v>
      </c>
      <c r="G45" s="46">
        <v>64</v>
      </c>
      <c r="H45" s="49" t="s">
        <v>1812</v>
      </c>
      <c r="I45" s="54">
        <v>757</v>
      </c>
      <c r="J45" s="58" t="s">
        <v>1818</v>
      </c>
      <c r="K45" s="46">
        <v>27</v>
      </c>
      <c r="L45" s="49" t="s">
        <v>1394</v>
      </c>
      <c r="M45" s="54">
        <v>371</v>
      </c>
      <c r="N45" s="58" t="s">
        <v>1827</v>
      </c>
      <c r="O45" s="46"/>
      <c r="P45" s="49"/>
      <c r="Q45" s="54">
        <v>53</v>
      </c>
      <c r="R45" s="58" t="s">
        <v>1834</v>
      </c>
      <c r="S45" s="46" t="s">
        <v>1373</v>
      </c>
      <c r="T45" s="49" t="s">
        <v>1383</v>
      </c>
      <c r="U45" s="54">
        <v>868</v>
      </c>
      <c r="V45" s="58" t="s">
        <v>1840</v>
      </c>
    </row>
    <row r="46" spans="1:22" s="122" customFormat="1" ht="12" x14ac:dyDescent="0.25">
      <c r="A46" s="135"/>
      <c r="B46" s="136" t="s">
        <v>1754</v>
      </c>
      <c r="C46" s="46" t="s">
        <v>1433</v>
      </c>
      <c r="D46" s="102" t="s">
        <v>1397</v>
      </c>
      <c r="E46" s="54">
        <v>5</v>
      </c>
      <c r="F46" s="58" t="s">
        <v>317</v>
      </c>
      <c r="G46" s="46">
        <v>61</v>
      </c>
      <c r="H46" s="49" t="s">
        <v>1756</v>
      </c>
      <c r="I46" s="54">
        <v>695</v>
      </c>
      <c r="J46" s="58" t="s">
        <v>1762</v>
      </c>
      <c r="K46" s="46">
        <v>26</v>
      </c>
      <c r="L46" s="49" t="s">
        <v>1769</v>
      </c>
      <c r="M46" s="54" t="s">
        <v>1794</v>
      </c>
      <c r="N46" s="58" t="s">
        <v>1774</v>
      </c>
      <c r="O46" s="46"/>
      <c r="P46" s="49"/>
      <c r="Q46" s="54">
        <v>55</v>
      </c>
      <c r="R46" s="58" t="s">
        <v>1780</v>
      </c>
      <c r="S46" s="46" t="s">
        <v>1373</v>
      </c>
      <c r="T46" s="49" t="s">
        <v>1383</v>
      </c>
      <c r="U46" s="54">
        <v>832</v>
      </c>
      <c r="V46" s="58" t="s">
        <v>1785</v>
      </c>
    </row>
    <row r="47" spans="1:22" s="122" customFormat="1" ht="12" x14ac:dyDescent="0.25">
      <c r="A47" s="135"/>
      <c r="B47" s="136" t="s">
        <v>1702</v>
      </c>
      <c r="C47" s="46" t="s">
        <v>1433</v>
      </c>
      <c r="D47" s="79" t="s">
        <v>1711</v>
      </c>
      <c r="E47" s="54">
        <v>8</v>
      </c>
      <c r="F47" s="58" t="s">
        <v>1713</v>
      </c>
      <c r="G47" s="46">
        <v>70</v>
      </c>
      <c r="H47" s="49" t="s">
        <v>1714</v>
      </c>
      <c r="I47" s="54">
        <v>618</v>
      </c>
      <c r="J47" s="58" t="s">
        <v>1715</v>
      </c>
      <c r="K47" s="46">
        <v>24</v>
      </c>
      <c r="L47" s="49" t="s">
        <v>1716</v>
      </c>
      <c r="M47" s="54">
        <v>405</v>
      </c>
      <c r="N47" s="58" t="s">
        <v>1717</v>
      </c>
      <c r="O47" s="46">
        <v>14</v>
      </c>
      <c r="P47" s="49" t="s">
        <v>1709</v>
      </c>
      <c r="Q47" s="54">
        <v>59</v>
      </c>
      <c r="R47" s="58" t="s">
        <v>1718</v>
      </c>
      <c r="S47" s="46" t="s">
        <v>1373</v>
      </c>
      <c r="T47" s="49" t="s">
        <v>1711</v>
      </c>
      <c r="U47" s="54">
        <v>845</v>
      </c>
      <c r="V47" s="58" t="s">
        <v>1719</v>
      </c>
    </row>
    <row r="48" spans="1:22" s="122" customFormat="1" ht="12" x14ac:dyDescent="0.25">
      <c r="A48" s="135"/>
      <c r="B48" s="136" t="s">
        <v>1637</v>
      </c>
      <c r="C48" s="46" t="s">
        <v>1373</v>
      </c>
      <c r="D48" s="79" t="s">
        <v>1378</v>
      </c>
      <c r="E48" s="54">
        <v>5</v>
      </c>
      <c r="F48" s="58" t="s">
        <v>325</v>
      </c>
      <c r="G48" s="46">
        <v>74</v>
      </c>
      <c r="H48" s="49" t="s">
        <v>1645</v>
      </c>
      <c r="I48" s="54">
        <v>638</v>
      </c>
      <c r="J48" s="58" t="s">
        <v>1646</v>
      </c>
      <c r="K48" s="46">
        <v>23</v>
      </c>
      <c r="L48" s="49" t="s">
        <v>1413</v>
      </c>
      <c r="M48" s="54">
        <v>650</v>
      </c>
      <c r="N48" s="58" t="s">
        <v>1647</v>
      </c>
      <c r="O48" s="46">
        <v>10</v>
      </c>
      <c r="P48" s="49" t="s">
        <v>655</v>
      </c>
      <c r="Q48" s="54">
        <v>61</v>
      </c>
      <c r="R48" s="58" t="s">
        <v>1648</v>
      </c>
      <c r="S48" s="46" t="s">
        <v>1373</v>
      </c>
      <c r="T48" s="49" t="s">
        <v>1383</v>
      </c>
      <c r="U48" s="54">
        <v>704</v>
      </c>
      <c r="V48" s="58" t="s">
        <v>1649</v>
      </c>
    </row>
    <row r="49" spans="1:22" s="122" customFormat="1" ht="12" x14ac:dyDescent="0.25">
      <c r="A49" s="135"/>
      <c r="B49" s="136" t="s">
        <v>1592</v>
      </c>
      <c r="C49" s="46" t="s">
        <v>1373</v>
      </c>
      <c r="D49" s="79" t="s">
        <v>1383</v>
      </c>
      <c r="E49" s="54">
        <v>4</v>
      </c>
      <c r="F49" s="58" t="s">
        <v>204</v>
      </c>
      <c r="G49" s="46">
        <v>81</v>
      </c>
      <c r="H49" s="49" t="s">
        <v>1600</v>
      </c>
      <c r="I49" s="54">
        <v>589</v>
      </c>
      <c r="J49" s="58" t="s">
        <v>1601</v>
      </c>
      <c r="K49" s="46">
        <v>23</v>
      </c>
      <c r="L49" s="49" t="s">
        <v>834</v>
      </c>
      <c r="M49" s="54">
        <v>831</v>
      </c>
      <c r="N49" s="58" t="s">
        <v>1602</v>
      </c>
      <c r="O49" s="46">
        <v>10</v>
      </c>
      <c r="P49" s="49" t="s">
        <v>1306</v>
      </c>
      <c r="Q49" s="54">
        <v>59</v>
      </c>
      <c r="R49" s="58" t="s">
        <v>668</v>
      </c>
      <c r="S49" s="46" t="s">
        <v>1373</v>
      </c>
      <c r="T49" s="49" t="s">
        <v>1383</v>
      </c>
      <c r="U49" s="54">
        <v>637</v>
      </c>
      <c r="V49" s="58" t="s">
        <v>1603</v>
      </c>
    </row>
    <row r="50" spans="1:22" s="122" customFormat="1" ht="12" x14ac:dyDescent="0.25">
      <c r="A50" s="135"/>
      <c r="B50" s="136" t="s">
        <v>1545</v>
      </c>
      <c r="C50" s="46" t="s">
        <v>1373</v>
      </c>
      <c r="D50" s="79" t="s">
        <v>1383</v>
      </c>
      <c r="E50" s="54">
        <v>3</v>
      </c>
      <c r="F50" s="58" t="s">
        <v>162</v>
      </c>
      <c r="G50" s="46">
        <v>87</v>
      </c>
      <c r="H50" s="49" t="s">
        <v>1548</v>
      </c>
      <c r="I50" s="54">
        <v>630</v>
      </c>
      <c r="J50" s="58" t="s">
        <v>1554</v>
      </c>
      <c r="K50" s="46">
        <v>24</v>
      </c>
      <c r="L50" s="49" t="s">
        <v>1561</v>
      </c>
      <c r="M50" s="54">
        <v>812</v>
      </c>
      <c r="N50" s="58" t="s">
        <v>1567</v>
      </c>
      <c r="O50" s="46">
        <v>10</v>
      </c>
      <c r="P50" s="49" t="s">
        <v>396</v>
      </c>
      <c r="Q50" s="54">
        <v>58</v>
      </c>
      <c r="R50" s="58" t="s">
        <v>1576</v>
      </c>
      <c r="S50" s="46" t="s">
        <v>1373</v>
      </c>
      <c r="T50" s="49" t="s">
        <v>1383</v>
      </c>
      <c r="U50" s="54">
        <v>707</v>
      </c>
      <c r="V50" s="58" t="s">
        <v>1582</v>
      </c>
    </row>
    <row r="51" spans="1:22" s="122" customFormat="1" ht="12" x14ac:dyDescent="0.25">
      <c r="A51" s="135"/>
      <c r="B51" s="139" t="s">
        <v>1499</v>
      </c>
      <c r="C51" s="46" t="s">
        <v>1373</v>
      </c>
      <c r="D51" s="151" t="s">
        <v>1383</v>
      </c>
      <c r="E51" s="54">
        <v>3</v>
      </c>
      <c r="F51" s="58" t="s">
        <v>241</v>
      </c>
      <c r="G51" s="46">
        <v>78</v>
      </c>
      <c r="H51" s="49" t="s">
        <v>1507</v>
      </c>
      <c r="I51" s="54">
        <v>674</v>
      </c>
      <c r="J51" s="58" t="s">
        <v>1508</v>
      </c>
      <c r="K51" s="46">
        <v>27</v>
      </c>
      <c r="L51" s="49" t="s">
        <v>1509</v>
      </c>
      <c r="M51" s="54">
        <v>937</v>
      </c>
      <c r="N51" s="58" t="s">
        <v>1510</v>
      </c>
      <c r="O51" s="46">
        <v>12</v>
      </c>
      <c r="P51" s="49" t="s">
        <v>961</v>
      </c>
      <c r="Q51" s="54">
        <v>67</v>
      </c>
      <c r="R51" s="58" t="s">
        <v>1511</v>
      </c>
      <c r="S51" s="46" t="s">
        <v>1373</v>
      </c>
      <c r="T51" s="49" t="s">
        <v>1383</v>
      </c>
      <c r="U51" s="54">
        <v>788</v>
      </c>
      <c r="V51" s="58" t="s">
        <v>1512</v>
      </c>
    </row>
    <row r="52" spans="1:22" s="122" customFormat="1" ht="12" x14ac:dyDescent="0.25">
      <c r="A52" s="135"/>
      <c r="B52" s="139" t="s">
        <v>1440</v>
      </c>
      <c r="C52" s="46" t="s">
        <v>1373</v>
      </c>
      <c r="D52" s="151" t="s">
        <v>1383</v>
      </c>
      <c r="E52" s="54">
        <v>2</v>
      </c>
      <c r="F52" s="58" t="s">
        <v>182</v>
      </c>
      <c r="G52" s="46">
        <v>78</v>
      </c>
      <c r="H52" s="49" t="s">
        <v>909</v>
      </c>
      <c r="I52" s="54">
        <v>672</v>
      </c>
      <c r="J52" s="58" t="s">
        <v>1449</v>
      </c>
      <c r="K52" s="46">
        <v>28</v>
      </c>
      <c r="L52" s="49" t="s">
        <v>1450</v>
      </c>
      <c r="M52" s="54">
        <v>1287</v>
      </c>
      <c r="N52" s="58" t="s">
        <v>1451</v>
      </c>
      <c r="O52" s="46">
        <v>12</v>
      </c>
      <c r="P52" s="49" t="s">
        <v>1163</v>
      </c>
      <c r="Q52" s="54">
        <v>58</v>
      </c>
      <c r="R52" s="58" t="s">
        <v>331</v>
      </c>
      <c r="S52" s="46" t="s">
        <v>1373</v>
      </c>
      <c r="T52" s="49" t="s">
        <v>1383</v>
      </c>
      <c r="U52" s="54">
        <v>1265</v>
      </c>
      <c r="V52" s="58" t="s">
        <v>1452</v>
      </c>
    </row>
    <row r="53" spans="1:22" s="122" customFormat="1" ht="12" x14ac:dyDescent="0.25">
      <c r="A53" s="135"/>
      <c r="B53" s="139" t="s">
        <v>1377</v>
      </c>
      <c r="C53" s="46">
        <v>13</v>
      </c>
      <c r="D53" s="151" t="s">
        <v>1151</v>
      </c>
      <c r="E53" s="54">
        <v>3</v>
      </c>
      <c r="F53" s="58" t="s">
        <v>162</v>
      </c>
      <c r="G53" s="46">
        <v>77</v>
      </c>
      <c r="H53" s="49" t="s">
        <v>1385</v>
      </c>
      <c r="I53" s="54">
        <v>755</v>
      </c>
      <c r="J53" s="58" t="s">
        <v>1386</v>
      </c>
      <c r="K53" s="46">
        <v>29</v>
      </c>
      <c r="L53" s="49" t="s">
        <v>1387</v>
      </c>
      <c r="M53" s="54">
        <v>1009</v>
      </c>
      <c r="N53" s="58" t="s">
        <v>1388</v>
      </c>
      <c r="O53" s="46">
        <v>15</v>
      </c>
      <c r="P53" s="49" t="s">
        <v>1389</v>
      </c>
      <c r="Q53" s="54">
        <v>61</v>
      </c>
      <c r="R53" s="58" t="s">
        <v>1390</v>
      </c>
      <c r="S53" s="46" t="s">
        <v>1373</v>
      </c>
      <c r="T53" s="49" t="s">
        <v>1391</v>
      </c>
      <c r="U53" s="54">
        <v>884</v>
      </c>
      <c r="V53" s="58" t="s">
        <v>1392</v>
      </c>
    </row>
    <row r="54" spans="1:22" s="136" customFormat="1" x14ac:dyDescent="0.2">
      <c r="A54" s="135"/>
      <c r="B54" s="139" t="s">
        <v>1315</v>
      </c>
      <c r="C54" s="46">
        <v>12</v>
      </c>
      <c r="D54" s="151" t="s">
        <v>938</v>
      </c>
      <c r="E54" s="54">
        <v>4</v>
      </c>
      <c r="F54" s="58" t="s">
        <v>115</v>
      </c>
      <c r="G54" s="46">
        <v>77</v>
      </c>
      <c r="H54" s="49" t="s">
        <v>1322</v>
      </c>
      <c r="I54" s="54">
        <v>778</v>
      </c>
      <c r="J54" s="58" t="s">
        <v>1323</v>
      </c>
      <c r="K54" s="46">
        <v>37</v>
      </c>
      <c r="L54" s="49" t="s">
        <v>1324</v>
      </c>
      <c r="M54" s="54">
        <v>1012</v>
      </c>
      <c r="N54" s="58" t="s">
        <v>1325</v>
      </c>
      <c r="O54" s="46">
        <v>14</v>
      </c>
      <c r="P54" s="49" t="s">
        <v>1326</v>
      </c>
      <c r="Q54" s="54">
        <v>57</v>
      </c>
      <c r="R54" s="58" t="s">
        <v>1327</v>
      </c>
      <c r="S54" s="46">
        <v>1</v>
      </c>
      <c r="T54" s="49" t="s">
        <v>145</v>
      </c>
      <c r="U54" s="54">
        <v>989</v>
      </c>
      <c r="V54" s="58" t="s">
        <v>1328</v>
      </c>
    </row>
    <row r="55" spans="1:22" s="136" customFormat="1" x14ac:dyDescent="0.2">
      <c r="A55" s="135"/>
      <c r="B55" s="139" t="s">
        <v>1260</v>
      </c>
      <c r="C55" s="46">
        <v>13</v>
      </c>
      <c r="D55" s="151" t="s">
        <v>735</v>
      </c>
      <c r="E55" s="54">
        <v>3</v>
      </c>
      <c r="F55" s="58" t="s">
        <v>162</v>
      </c>
      <c r="G55" s="46">
        <v>74</v>
      </c>
      <c r="H55" s="49" t="s">
        <v>1269</v>
      </c>
      <c r="I55" s="54">
        <v>769</v>
      </c>
      <c r="J55" s="58" t="s">
        <v>1270</v>
      </c>
      <c r="K55" s="46">
        <v>36</v>
      </c>
      <c r="L55" s="49" t="s">
        <v>796</v>
      </c>
      <c r="M55" s="54">
        <v>1208</v>
      </c>
      <c r="N55" s="58" t="s">
        <v>1271</v>
      </c>
      <c r="O55" s="46">
        <v>14</v>
      </c>
      <c r="P55" s="49" t="s">
        <v>958</v>
      </c>
      <c r="Q55" s="54">
        <v>70</v>
      </c>
      <c r="R55" s="58" t="s">
        <v>1272</v>
      </c>
      <c r="S55" s="46">
        <v>1</v>
      </c>
      <c r="T55" s="49" t="s">
        <v>145</v>
      </c>
      <c r="U55" s="54">
        <v>1069</v>
      </c>
      <c r="V55" s="58" t="s">
        <v>1273</v>
      </c>
    </row>
    <row r="56" spans="1:22" x14ac:dyDescent="0.2">
      <c r="A56" s="49"/>
      <c r="B56" s="139" t="s">
        <v>1203</v>
      </c>
      <c r="C56" s="46">
        <v>11</v>
      </c>
      <c r="D56" s="151" t="s">
        <v>1208</v>
      </c>
      <c r="E56" s="54">
        <v>3</v>
      </c>
      <c r="F56" s="58" t="s">
        <v>204</v>
      </c>
      <c r="G56" s="46">
        <v>92</v>
      </c>
      <c r="H56" s="49" t="s">
        <v>1209</v>
      </c>
      <c r="I56" s="54">
        <v>693</v>
      </c>
      <c r="J56" s="58" t="s">
        <v>1210</v>
      </c>
      <c r="K56" s="46">
        <v>36</v>
      </c>
      <c r="L56" s="49" t="s">
        <v>1211</v>
      </c>
      <c r="M56" s="54">
        <v>1203</v>
      </c>
      <c r="N56" s="58" t="s">
        <v>1212</v>
      </c>
      <c r="O56" s="46">
        <v>13</v>
      </c>
      <c r="P56" s="49" t="s">
        <v>183</v>
      </c>
      <c r="Q56" s="54">
        <v>52</v>
      </c>
      <c r="R56" s="58" t="s">
        <v>1213</v>
      </c>
      <c r="S56" s="46">
        <v>1</v>
      </c>
      <c r="T56" s="49" t="s">
        <v>107</v>
      </c>
      <c r="U56" s="54">
        <v>924</v>
      </c>
      <c r="V56" s="58" t="s">
        <v>1214</v>
      </c>
    </row>
    <row r="57" spans="1:22" s="46" customFormat="1" x14ac:dyDescent="0.2">
      <c r="A57" s="49"/>
      <c r="B57" s="139" t="s">
        <v>1144</v>
      </c>
      <c r="C57" s="46">
        <v>2</v>
      </c>
      <c r="D57" s="45" t="s">
        <v>160</v>
      </c>
      <c r="E57" s="54">
        <v>3</v>
      </c>
      <c r="F57" s="58" t="s">
        <v>162</v>
      </c>
      <c r="G57" s="46">
        <v>143</v>
      </c>
      <c r="H57" s="49" t="s">
        <v>1154</v>
      </c>
      <c r="I57" s="54">
        <v>643</v>
      </c>
      <c r="J57" s="58" t="s">
        <v>1155</v>
      </c>
      <c r="K57" s="46">
        <v>38</v>
      </c>
      <c r="L57" s="49" t="s">
        <v>1156</v>
      </c>
      <c r="M57" s="54">
        <v>967</v>
      </c>
      <c r="N57" s="58" t="s">
        <v>1157</v>
      </c>
      <c r="O57" s="46">
        <v>14</v>
      </c>
      <c r="P57" s="49" t="s">
        <v>1158</v>
      </c>
      <c r="Q57" s="54">
        <v>55</v>
      </c>
      <c r="R57" s="58" t="s">
        <v>1159</v>
      </c>
      <c r="S57" s="46">
        <v>1</v>
      </c>
      <c r="T57" s="49" t="s">
        <v>145</v>
      </c>
      <c r="U57" s="54">
        <v>888</v>
      </c>
      <c r="V57" s="58" t="s">
        <v>1160</v>
      </c>
    </row>
    <row r="58" spans="1:22" s="46" customFormat="1" x14ac:dyDescent="0.2">
      <c r="A58" s="45"/>
      <c r="D58" s="45"/>
      <c r="F58" s="49"/>
      <c r="H58" s="49"/>
      <c r="J58" s="49"/>
      <c r="L58" s="49"/>
      <c r="M58" s="50"/>
      <c r="N58" s="49"/>
      <c r="P58" s="49"/>
      <c r="R58" s="49"/>
      <c r="T58" s="49"/>
      <c r="V58" s="49"/>
    </row>
    <row r="59" spans="1:22" s="46" customFormat="1" x14ac:dyDescent="0.2">
      <c r="A59" s="135" t="s">
        <v>1146</v>
      </c>
      <c r="C59" s="163">
        <v>25</v>
      </c>
      <c r="D59" s="163"/>
      <c r="E59" s="163">
        <v>23</v>
      </c>
      <c r="F59" s="163"/>
      <c r="G59" s="163">
        <v>725</v>
      </c>
      <c r="H59" s="163"/>
      <c r="I59" s="163">
        <v>906</v>
      </c>
      <c r="J59" s="163"/>
      <c r="K59" s="163">
        <v>181</v>
      </c>
      <c r="L59" s="163"/>
      <c r="M59" s="163">
        <v>10000</v>
      </c>
      <c r="N59" s="163"/>
      <c r="O59" s="163">
        <v>45</v>
      </c>
      <c r="P59" s="163"/>
      <c r="Q59" s="163">
        <v>254</v>
      </c>
      <c r="R59" s="163"/>
      <c r="S59" s="163">
        <v>22</v>
      </c>
      <c r="T59" s="163"/>
      <c r="U59" s="163">
        <v>1691</v>
      </c>
      <c r="V59" s="163"/>
    </row>
    <row r="60" spans="1:22" s="122" customFormat="1" ht="12" x14ac:dyDescent="0.25">
      <c r="A60" s="135"/>
      <c r="B60" s="139" t="s">
        <v>1087</v>
      </c>
      <c r="C60" s="51">
        <v>2</v>
      </c>
      <c r="D60" s="56" t="s">
        <v>268</v>
      </c>
      <c r="E60" s="54">
        <v>4</v>
      </c>
      <c r="F60" s="58" t="s">
        <v>53</v>
      </c>
      <c r="G60" s="51">
        <v>125</v>
      </c>
      <c r="H60" s="56" t="s">
        <v>1094</v>
      </c>
      <c r="I60" s="54">
        <v>696</v>
      </c>
      <c r="J60" s="58" t="s">
        <v>1095</v>
      </c>
      <c r="K60" s="51">
        <v>40</v>
      </c>
      <c r="L60" s="56" t="s">
        <v>1096</v>
      </c>
      <c r="M60" s="54">
        <v>1070</v>
      </c>
      <c r="N60" s="58" t="s">
        <v>1097</v>
      </c>
      <c r="O60" s="51">
        <v>16</v>
      </c>
      <c r="P60" s="56" t="s">
        <v>1098</v>
      </c>
      <c r="Q60" s="54">
        <v>62</v>
      </c>
      <c r="R60" s="58" t="s">
        <v>1099</v>
      </c>
      <c r="S60" s="51">
        <v>1</v>
      </c>
      <c r="T60" s="56" t="s">
        <v>268</v>
      </c>
      <c r="U60" s="54">
        <v>878</v>
      </c>
      <c r="V60" s="58" t="s">
        <v>1100</v>
      </c>
    </row>
    <row r="61" spans="1:22" s="46" customFormat="1" x14ac:dyDescent="0.2">
      <c r="A61" s="135"/>
      <c r="B61" s="139" t="s">
        <v>1028</v>
      </c>
      <c r="C61" s="51">
        <v>5</v>
      </c>
      <c r="D61" s="141" t="s">
        <v>211</v>
      </c>
      <c r="E61" s="54">
        <v>3</v>
      </c>
      <c r="F61" s="58" t="s">
        <v>162</v>
      </c>
      <c r="G61" s="51">
        <v>129</v>
      </c>
      <c r="H61" s="56" t="s">
        <v>1036</v>
      </c>
      <c r="I61" s="54">
        <v>844</v>
      </c>
      <c r="J61" s="58" t="s">
        <v>1085</v>
      </c>
      <c r="K61" s="51">
        <v>48</v>
      </c>
      <c r="L61" s="56" t="s">
        <v>1037</v>
      </c>
      <c r="M61" s="54">
        <v>1763</v>
      </c>
      <c r="N61" s="58" t="s">
        <v>1038</v>
      </c>
      <c r="O61" s="51">
        <v>19</v>
      </c>
      <c r="P61" s="56" t="s">
        <v>1039</v>
      </c>
      <c r="Q61" s="54">
        <v>77</v>
      </c>
      <c r="R61" s="58" t="s">
        <v>1040</v>
      </c>
      <c r="S61" s="51">
        <v>5</v>
      </c>
      <c r="T61" s="56" t="s">
        <v>90</v>
      </c>
      <c r="U61" s="54">
        <v>931</v>
      </c>
      <c r="V61" s="58" t="s">
        <v>1041</v>
      </c>
    </row>
    <row r="62" spans="1:22" s="122" customFormat="1" ht="12" x14ac:dyDescent="0.25">
      <c r="A62" s="135"/>
      <c r="B62" s="139" t="s">
        <v>969</v>
      </c>
      <c r="C62" s="51">
        <v>4</v>
      </c>
      <c r="D62" s="141" t="s">
        <v>262</v>
      </c>
      <c r="E62" s="54">
        <v>3</v>
      </c>
      <c r="F62" s="58" t="s">
        <v>162</v>
      </c>
      <c r="G62" s="51">
        <v>152</v>
      </c>
      <c r="H62" s="56" t="s">
        <v>977</v>
      </c>
      <c r="I62" s="54">
        <v>864</v>
      </c>
      <c r="J62" s="58" t="s">
        <v>978</v>
      </c>
      <c r="K62" s="51">
        <v>47</v>
      </c>
      <c r="L62" s="56" t="s">
        <v>979</v>
      </c>
      <c r="M62" s="54">
        <v>1342</v>
      </c>
      <c r="N62" s="58" t="s">
        <v>980</v>
      </c>
      <c r="O62" s="51">
        <v>19</v>
      </c>
      <c r="P62" s="56" t="s">
        <v>981</v>
      </c>
      <c r="Q62" s="54">
        <v>80</v>
      </c>
      <c r="R62" s="58" t="s">
        <v>982</v>
      </c>
      <c r="S62" s="51">
        <v>2</v>
      </c>
      <c r="T62" s="56" t="s">
        <v>105</v>
      </c>
      <c r="U62" s="54">
        <v>949</v>
      </c>
      <c r="V62" s="58" t="s">
        <v>983</v>
      </c>
    </row>
    <row r="63" spans="1:22" s="46" customFormat="1" x14ac:dyDescent="0.2">
      <c r="A63" s="135"/>
      <c r="B63" s="46" t="s">
        <v>907</v>
      </c>
      <c r="C63" s="51">
        <v>4</v>
      </c>
      <c r="D63" s="141" t="s">
        <v>268</v>
      </c>
      <c r="E63" s="54">
        <v>3</v>
      </c>
      <c r="F63" s="58" t="s">
        <v>204</v>
      </c>
      <c r="G63" s="51">
        <v>131</v>
      </c>
      <c r="H63" s="56" t="s">
        <v>914</v>
      </c>
      <c r="I63" s="54">
        <v>789</v>
      </c>
      <c r="J63" s="58" t="s">
        <v>915</v>
      </c>
      <c r="K63" s="51">
        <v>49</v>
      </c>
      <c r="L63" s="56" t="s">
        <v>916</v>
      </c>
      <c r="M63" s="54">
        <v>1160</v>
      </c>
      <c r="N63" s="58" t="s">
        <v>917</v>
      </c>
      <c r="O63" s="51">
        <v>20</v>
      </c>
      <c r="P63" s="56" t="s">
        <v>918</v>
      </c>
      <c r="Q63" s="54">
        <v>54</v>
      </c>
      <c r="R63" s="58" t="s">
        <v>919</v>
      </c>
      <c r="S63" s="51">
        <v>1</v>
      </c>
      <c r="T63" s="56" t="s">
        <v>62</v>
      </c>
      <c r="U63" s="54">
        <v>861</v>
      </c>
      <c r="V63" s="58" t="s">
        <v>920</v>
      </c>
    </row>
    <row r="64" spans="1:22" s="46" customFormat="1" x14ac:dyDescent="0.2">
      <c r="A64" s="135"/>
      <c r="B64" s="46" t="s">
        <v>847</v>
      </c>
      <c r="C64" s="51">
        <v>4</v>
      </c>
      <c r="D64" s="141" t="s">
        <v>113</v>
      </c>
      <c r="E64" s="54">
        <v>4</v>
      </c>
      <c r="F64" s="58" t="s">
        <v>53</v>
      </c>
      <c r="G64" s="51">
        <v>129</v>
      </c>
      <c r="H64" s="56" t="s">
        <v>854</v>
      </c>
      <c r="I64" s="54">
        <v>806</v>
      </c>
      <c r="J64" s="58" t="s">
        <v>855</v>
      </c>
      <c r="K64" s="51">
        <v>50</v>
      </c>
      <c r="L64" s="56" t="s">
        <v>856</v>
      </c>
      <c r="M64" s="54">
        <v>812</v>
      </c>
      <c r="N64" s="58" t="s">
        <v>857</v>
      </c>
      <c r="O64" s="51">
        <v>22</v>
      </c>
      <c r="P64" s="56" t="s">
        <v>858</v>
      </c>
      <c r="Q64" s="54">
        <v>58</v>
      </c>
      <c r="R64" s="58" t="s">
        <v>859</v>
      </c>
      <c r="S64" s="51">
        <v>2</v>
      </c>
      <c r="T64" s="56" t="s">
        <v>62</v>
      </c>
      <c r="U64" s="54">
        <v>935</v>
      </c>
      <c r="V64" s="58" t="s">
        <v>860</v>
      </c>
    </row>
    <row r="65" spans="1:22" s="46" customFormat="1" x14ac:dyDescent="0.2">
      <c r="A65" s="135"/>
      <c r="B65" s="46" t="s">
        <v>777</v>
      </c>
      <c r="C65" s="51">
        <v>5</v>
      </c>
      <c r="D65" s="141" t="s">
        <v>779</v>
      </c>
      <c r="E65" s="54">
        <v>5</v>
      </c>
      <c r="F65" s="58" t="s">
        <v>258</v>
      </c>
      <c r="G65" s="51">
        <v>143</v>
      </c>
      <c r="H65" s="56" t="s">
        <v>781</v>
      </c>
      <c r="I65" s="54">
        <v>852</v>
      </c>
      <c r="J65" s="58" t="s">
        <v>782</v>
      </c>
      <c r="K65" s="51">
        <v>51</v>
      </c>
      <c r="L65" s="56" t="s">
        <v>784</v>
      </c>
      <c r="M65" s="54">
        <v>448</v>
      </c>
      <c r="N65" s="58" t="s">
        <v>785</v>
      </c>
      <c r="O65" s="51">
        <v>21</v>
      </c>
      <c r="P65" s="56" t="s">
        <v>461</v>
      </c>
      <c r="Q65" s="54">
        <v>57</v>
      </c>
      <c r="R65" s="58" t="s">
        <v>787</v>
      </c>
      <c r="S65" s="51">
        <v>2</v>
      </c>
      <c r="T65" s="56" t="s">
        <v>107</v>
      </c>
      <c r="U65" s="54">
        <v>1040</v>
      </c>
      <c r="V65" s="58" t="s">
        <v>830</v>
      </c>
    </row>
    <row r="66" spans="1:22" s="46" customFormat="1" x14ac:dyDescent="0.2">
      <c r="A66" s="135"/>
      <c r="B66" s="46" t="s">
        <v>713</v>
      </c>
      <c r="C66" s="51">
        <v>3</v>
      </c>
      <c r="D66" s="141" t="s">
        <v>107</v>
      </c>
      <c r="E66" s="54">
        <v>4</v>
      </c>
      <c r="F66" s="58" t="s">
        <v>115</v>
      </c>
      <c r="G66" s="51">
        <v>117</v>
      </c>
      <c r="H66" s="56" t="s">
        <v>724</v>
      </c>
      <c r="I66" s="54">
        <v>737</v>
      </c>
      <c r="J66" s="58" t="s">
        <v>725</v>
      </c>
      <c r="K66" s="51">
        <v>48</v>
      </c>
      <c r="L66" s="56" t="s">
        <v>726</v>
      </c>
      <c r="M66" s="54">
        <v>608</v>
      </c>
      <c r="N66" s="58" t="s">
        <v>727</v>
      </c>
      <c r="O66" s="51">
        <v>17</v>
      </c>
      <c r="P66" s="56" t="s">
        <v>728</v>
      </c>
      <c r="Q66" s="54">
        <v>49</v>
      </c>
      <c r="R66" s="58" t="s">
        <v>729</v>
      </c>
      <c r="S66" s="51">
        <v>2</v>
      </c>
      <c r="T66" s="56" t="s">
        <v>182</v>
      </c>
      <c r="U66" s="54">
        <v>694</v>
      </c>
      <c r="V66" s="58" t="s">
        <v>730</v>
      </c>
    </row>
    <row r="67" spans="1:22" s="46" customFormat="1" x14ac:dyDescent="0.2">
      <c r="A67" s="135"/>
      <c r="B67" s="46" t="s">
        <v>650</v>
      </c>
      <c r="C67" s="51">
        <v>4</v>
      </c>
      <c r="D67" s="141" t="s">
        <v>105</v>
      </c>
      <c r="E67" s="54">
        <v>4</v>
      </c>
      <c r="F67" s="58" t="s">
        <v>53</v>
      </c>
      <c r="G67" s="51">
        <v>203</v>
      </c>
      <c r="H67" s="56" t="s">
        <v>659</v>
      </c>
      <c r="I67" s="54">
        <v>825</v>
      </c>
      <c r="J67" s="58" t="s">
        <v>660</v>
      </c>
      <c r="K67" s="51">
        <v>46</v>
      </c>
      <c r="L67" s="56" t="s">
        <v>661</v>
      </c>
      <c r="M67" s="54">
        <v>852</v>
      </c>
      <c r="N67" s="58" t="s">
        <v>662</v>
      </c>
      <c r="O67" s="51">
        <v>20</v>
      </c>
      <c r="P67" s="56" t="s">
        <v>663</v>
      </c>
      <c r="Q67" s="54">
        <v>62</v>
      </c>
      <c r="R67" s="58" t="s">
        <v>664</v>
      </c>
      <c r="S67" s="51">
        <v>4</v>
      </c>
      <c r="T67" s="56" t="s">
        <v>105</v>
      </c>
      <c r="U67" s="54">
        <v>744</v>
      </c>
      <c r="V67" s="58" t="s">
        <v>665</v>
      </c>
    </row>
    <row r="68" spans="1:22" s="46" customFormat="1" x14ac:dyDescent="0.2">
      <c r="B68" s="46" t="s">
        <v>361</v>
      </c>
      <c r="C68" s="51">
        <v>4</v>
      </c>
      <c r="D68" s="141" t="s">
        <v>363</v>
      </c>
      <c r="E68" s="54">
        <v>4</v>
      </c>
      <c r="F68" s="58" t="s">
        <v>115</v>
      </c>
      <c r="G68" s="51">
        <v>118</v>
      </c>
      <c r="H68" s="56" t="s">
        <v>366</v>
      </c>
      <c r="I68" s="54">
        <v>778</v>
      </c>
      <c r="J68" s="58" t="s">
        <v>375</v>
      </c>
      <c r="K68" s="51">
        <v>55</v>
      </c>
      <c r="L68" s="56" t="s">
        <v>384</v>
      </c>
      <c r="M68" s="54">
        <v>1316</v>
      </c>
      <c r="N68" s="58" t="s">
        <v>536</v>
      </c>
      <c r="O68" s="51">
        <v>17</v>
      </c>
      <c r="P68" s="56" t="s">
        <v>393</v>
      </c>
      <c r="Q68" s="54">
        <v>45</v>
      </c>
      <c r="R68" s="58" t="s">
        <v>417</v>
      </c>
      <c r="S68" s="51">
        <v>4</v>
      </c>
      <c r="T68" s="56" t="s">
        <v>293</v>
      </c>
      <c r="U68" s="54">
        <v>734</v>
      </c>
      <c r="V68" s="58" t="s">
        <v>409</v>
      </c>
    </row>
    <row r="69" spans="1:22" x14ac:dyDescent="0.2">
      <c r="A69" s="144" t="s">
        <v>568</v>
      </c>
      <c r="B69" s="46" t="s">
        <v>51</v>
      </c>
      <c r="C69" s="51">
        <v>3</v>
      </c>
      <c r="D69" s="141" t="s">
        <v>62</v>
      </c>
      <c r="E69" s="54">
        <v>3</v>
      </c>
      <c r="F69" s="58" t="s">
        <v>107</v>
      </c>
      <c r="G69" s="51">
        <v>123</v>
      </c>
      <c r="H69" s="56" t="s">
        <v>108</v>
      </c>
      <c r="I69" s="54">
        <v>679</v>
      </c>
      <c r="J69" s="58" t="s">
        <v>109</v>
      </c>
      <c r="K69" s="51">
        <v>55</v>
      </c>
      <c r="L69" s="56" t="s">
        <v>110</v>
      </c>
      <c r="M69" s="54">
        <v>832</v>
      </c>
      <c r="N69" s="58" t="s">
        <v>531</v>
      </c>
      <c r="O69" s="51">
        <v>14</v>
      </c>
      <c r="P69" s="56" t="s">
        <v>111</v>
      </c>
      <c r="Q69" s="54">
        <v>48</v>
      </c>
      <c r="R69" s="58" t="s">
        <v>112</v>
      </c>
      <c r="S69" s="51">
        <v>4</v>
      </c>
      <c r="T69" s="56" t="s">
        <v>113</v>
      </c>
      <c r="U69" s="54">
        <v>713</v>
      </c>
      <c r="V69" s="58" t="s">
        <v>114</v>
      </c>
    </row>
    <row r="70" spans="1:22" x14ac:dyDescent="0.2">
      <c r="A70" s="144" t="s">
        <v>566</v>
      </c>
      <c r="B70" s="46" t="s">
        <v>60</v>
      </c>
      <c r="C70" s="51">
        <v>3</v>
      </c>
      <c r="D70" s="141" t="s">
        <v>115</v>
      </c>
      <c r="E70" s="54">
        <v>5</v>
      </c>
      <c r="F70" s="58" t="s">
        <v>116</v>
      </c>
      <c r="G70" s="51">
        <v>90</v>
      </c>
      <c r="H70" s="56" t="s">
        <v>117</v>
      </c>
      <c r="I70" s="54">
        <v>683</v>
      </c>
      <c r="J70" s="58" t="s">
        <v>118</v>
      </c>
      <c r="K70" s="51">
        <v>60</v>
      </c>
      <c r="L70" s="56" t="s">
        <v>119</v>
      </c>
      <c r="M70" s="54">
        <v>1898</v>
      </c>
      <c r="N70" s="58" t="s">
        <v>519</v>
      </c>
      <c r="O70" s="51">
        <v>16</v>
      </c>
      <c r="P70" s="56" t="s">
        <v>120</v>
      </c>
      <c r="Q70" s="54">
        <v>42</v>
      </c>
      <c r="R70" s="58" t="s">
        <v>121</v>
      </c>
      <c r="S70" s="51">
        <v>2</v>
      </c>
      <c r="T70" s="56" t="s">
        <v>122</v>
      </c>
      <c r="U70" s="54">
        <v>713</v>
      </c>
      <c r="V70" s="58" t="s">
        <v>123</v>
      </c>
    </row>
    <row r="71" spans="1:22" ht="13.2" x14ac:dyDescent="0.25">
      <c r="A71" s="152"/>
      <c r="B71" s="46" t="s">
        <v>70</v>
      </c>
      <c r="C71" s="51">
        <v>3</v>
      </c>
      <c r="D71" s="141" t="s">
        <v>124</v>
      </c>
      <c r="E71" s="54">
        <v>5</v>
      </c>
      <c r="F71" s="58" t="s">
        <v>91</v>
      </c>
      <c r="G71" s="51">
        <v>85</v>
      </c>
      <c r="H71" s="56" t="s">
        <v>125</v>
      </c>
      <c r="I71" s="54">
        <v>654</v>
      </c>
      <c r="J71" s="58" t="s">
        <v>126</v>
      </c>
      <c r="K71" s="51">
        <v>59</v>
      </c>
      <c r="L71" s="56" t="s">
        <v>127</v>
      </c>
      <c r="M71" s="54">
        <v>2017</v>
      </c>
      <c r="N71" s="58" t="s">
        <v>522</v>
      </c>
      <c r="O71" s="51">
        <v>12</v>
      </c>
      <c r="P71" s="56" t="s">
        <v>128</v>
      </c>
      <c r="Q71" s="54">
        <v>39</v>
      </c>
      <c r="R71" s="58" t="s">
        <v>129</v>
      </c>
      <c r="S71" s="51">
        <v>2</v>
      </c>
      <c r="T71" s="56" t="s">
        <v>122</v>
      </c>
      <c r="U71" s="54">
        <v>671</v>
      </c>
      <c r="V71" s="58" t="s">
        <v>130</v>
      </c>
    </row>
    <row r="72" spans="1:22" ht="12.75" customHeight="1" x14ac:dyDescent="0.2">
      <c r="B72" s="46" t="s">
        <v>79</v>
      </c>
      <c r="C72" s="51">
        <v>2</v>
      </c>
      <c r="D72" s="141" t="s">
        <v>122</v>
      </c>
      <c r="E72" s="54">
        <v>16</v>
      </c>
      <c r="F72" s="58" t="s">
        <v>131</v>
      </c>
      <c r="G72" s="51">
        <v>130</v>
      </c>
      <c r="H72" s="56" t="s">
        <v>132</v>
      </c>
      <c r="I72" s="54">
        <v>683</v>
      </c>
      <c r="J72" s="58" t="s">
        <v>133</v>
      </c>
      <c r="K72" s="51">
        <v>69</v>
      </c>
      <c r="L72" s="56" t="s">
        <v>134</v>
      </c>
      <c r="M72" s="54">
        <v>2068</v>
      </c>
      <c r="N72" s="58" t="s">
        <v>561</v>
      </c>
      <c r="O72" s="51">
        <v>17</v>
      </c>
      <c r="P72" s="56" t="s">
        <v>135</v>
      </c>
      <c r="Q72" s="54">
        <v>52</v>
      </c>
      <c r="R72" s="58" t="s">
        <v>136</v>
      </c>
      <c r="S72" s="51">
        <v>1</v>
      </c>
      <c r="T72" s="56" t="s">
        <v>137</v>
      </c>
      <c r="U72" s="54">
        <v>708</v>
      </c>
      <c r="V72" s="58" t="s">
        <v>138</v>
      </c>
    </row>
    <row r="73" spans="1:22" ht="12.75" customHeight="1" x14ac:dyDescent="0.2">
      <c r="B73" s="46" t="s">
        <v>89</v>
      </c>
      <c r="C73" s="51">
        <v>2</v>
      </c>
      <c r="D73" s="141" t="s">
        <v>107</v>
      </c>
      <c r="E73" s="54">
        <v>19</v>
      </c>
      <c r="F73" s="58" t="s">
        <v>139</v>
      </c>
      <c r="G73" s="51">
        <v>129</v>
      </c>
      <c r="H73" s="56" t="s">
        <v>140</v>
      </c>
      <c r="I73" s="54">
        <v>709</v>
      </c>
      <c r="J73" s="58" t="s">
        <v>141</v>
      </c>
      <c r="K73" s="51">
        <v>81</v>
      </c>
      <c r="L73" s="56" t="s">
        <v>142</v>
      </c>
      <c r="M73" s="54">
        <v>2343</v>
      </c>
      <c r="N73" s="58" t="s">
        <v>560</v>
      </c>
      <c r="O73" s="51">
        <v>23</v>
      </c>
      <c r="P73" s="56" t="s">
        <v>143</v>
      </c>
      <c r="Q73" s="54">
        <v>71</v>
      </c>
      <c r="R73" s="58" t="s">
        <v>144</v>
      </c>
      <c r="S73" s="51">
        <v>1</v>
      </c>
      <c r="T73" s="56" t="s">
        <v>145</v>
      </c>
      <c r="U73" s="54">
        <v>803</v>
      </c>
      <c r="V73" s="58" t="s">
        <v>146</v>
      </c>
    </row>
    <row r="74" spans="1:22" ht="12.75" customHeight="1" x14ac:dyDescent="0.2">
      <c r="B74" s="46" t="s">
        <v>98</v>
      </c>
      <c r="C74" s="51">
        <v>2</v>
      </c>
      <c r="D74" s="141" t="s">
        <v>122</v>
      </c>
      <c r="E74" s="54">
        <v>20</v>
      </c>
      <c r="F74" s="58" t="s">
        <v>147</v>
      </c>
      <c r="G74" s="51">
        <v>209</v>
      </c>
      <c r="H74" s="56" t="s">
        <v>148</v>
      </c>
      <c r="I74" s="54">
        <v>748</v>
      </c>
      <c r="J74" s="58" t="s">
        <v>149</v>
      </c>
      <c r="K74" s="51">
        <v>93</v>
      </c>
      <c r="L74" s="56" t="s">
        <v>150</v>
      </c>
      <c r="M74" s="54">
        <v>2556</v>
      </c>
      <c r="N74" s="58" t="s">
        <v>559</v>
      </c>
      <c r="O74" s="51">
        <v>20</v>
      </c>
      <c r="P74" s="56" t="s">
        <v>151</v>
      </c>
      <c r="Q74" s="54">
        <v>88</v>
      </c>
      <c r="R74" s="58" t="s">
        <v>152</v>
      </c>
      <c r="S74" s="51">
        <v>1</v>
      </c>
      <c r="T74" s="56" t="s">
        <v>137</v>
      </c>
      <c r="U74" s="54">
        <v>1012</v>
      </c>
      <c r="V74" s="58" t="s">
        <v>153</v>
      </c>
    </row>
    <row r="75" spans="1:22" s="122" customFormat="1" ht="12" x14ac:dyDescent="0.25">
      <c r="A75" s="47"/>
      <c r="B75" s="48" t="s">
        <v>574</v>
      </c>
      <c r="C75" s="52">
        <v>0</v>
      </c>
      <c r="D75" s="150" t="s">
        <v>145</v>
      </c>
      <c r="E75" s="55">
        <v>25</v>
      </c>
      <c r="F75" s="59" t="s">
        <v>583</v>
      </c>
      <c r="G75" s="52">
        <v>218</v>
      </c>
      <c r="H75" s="57" t="s">
        <v>584</v>
      </c>
      <c r="I75" s="55">
        <v>862</v>
      </c>
      <c r="J75" s="59" t="s">
        <v>585</v>
      </c>
      <c r="K75" s="52">
        <v>158</v>
      </c>
      <c r="L75" s="57" t="s">
        <v>586</v>
      </c>
      <c r="M75" s="55">
        <v>2980</v>
      </c>
      <c r="N75" s="59" t="s">
        <v>587</v>
      </c>
      <c r="O75" s="52">
        <v>9</v>
      </c>
      <c r="P75" s="57" t="s">
        <v>588</v>
      </c>
      <c r="Q75" s="55">
        <v>104</v>
      </c>
      <c r="R75" s="59" t="s">
        <v>589</v>
      </c>
      <c r="S75" s="52">
        <v>1</v>
      </c>
      <c r="T75" s="57" t="s">
        <v>245</v>
      </c>
      <c r="U75" s="55">
        <v>1320</v>
      </c>
      <c r="V75" s="59" t="s">
        <v>590</v>
      </c>
    </row>
    <row r="76" spans="1:22" s="122" customFormat="1" ht="12" x14ac:dyDescent="0.25">
      <c r="A76" s="53" t="s">
        <v>362</v>
      </c>
      <c r="B76" s="46"/>
      <c r="C76" s="51"/>
      <c r="D76" s="141"/>
      <c r="E76" s="51"/>
      <c r="F76" s="56"/>
      <c r="G76" s="51"/>
      <c r="H76" s="56"/>
      <c r="I76" s="51"/>
      <c r="J76" s="56"/>
      <c r="K76" s="51"/>
      <c r="L76" s="56"/>
      <c r="M76" s="51"/>
      <c r="N76" s="56"/>
      <c r="O76" s="51"/>
      <c r="P76" s="56"/>
      <c r="Q76" s="51"/>
      <c r="R76" s="56"/>
      <c r="S76" s="51"/>
      <c r="T76" s="56"/>
      <c r="U76" s="51"/>
      <c r="V76" s="56"/>
    </row>
    <row r="77" spans="1:22" s="122" customFormat="1" ht="13.2" x14ac:dyDescent="0.25">
      <c r="A77" s="135" t="s">
        <v>1145</v>
      </c>
      <c r="C77" s="164">
        <v>26</v>
      </c>
      <c r="D77" s="165"/>
      <c r="E77" s="164">
        <v>25</v>
      </c>
      <c r="F77" s="165"/>
      <c r="G77" s="164">
        <v>766</v>
      </c>
      <c r="H77" s="165"/>
      <c r="I77" s="164">
        <v>1180</v>
      </c>
      <c r="J77" s="165"/>
      <c r="K77" s="164">
        <v>191</v>
      </c>
      <c r="L77" s="165"/>
      <c r="M77" s="164">
        <v>11000</v>
      </c>
      <c r="N77" s="165"/>
      <c r="O77" s="164">
        <v>48</v>
      </c>
      <c r="P77" s="165"/>
      <c r="Q77" s="164">
        <v>268</v>
      </c>
      <c r="R77" s="165"/>
      <c r="S77" s="164">
        <v>23</v>
      </c>
      <c r="T77" s="165"/>
      <c r="U77" s="164"/>
      <c r="V77" s="165"/>
    </row>
    <row r="78" spans="1:22" s="122" customFormat="1" ht="12" x14ac:dyDescent="0.25">
      <c r="A78" s="135"/>
      <c r="B78" s="136" t="s">
        <v>1802</v>
      </c>
      <c r="C78" s="46" t="s">
        <v>1433</v>
      </c>
      <c r="D78" s="102" t="s">
        <v>1500</v>
      </c>
      <c r="E78" s="137">
        <v>1.2</v>
      </c>
      <c r="F78" s="58" t="s">
        <v>1806</v>
      </c>
      <c r="G78" s="46">
        <v>39</v>
      </c>
      <c r="H78" s="49" t="s">
        <v>1813</v>
      </c>
      <c r="I78" s="54">
        <v>686</v>
      </c>
      <c r="J78" s="58" t="s">
        <v>1819</v>
      </c>
      <c r="K78" s="46">
        <v>24</v>
      </c>
      <c r="L78" s="49" t="s">
        <v>583</v>
      </c>
      <c r="M78" s="54">
        <v>985</v>
      </c>
      <c r="N78" s="58" t="s">
        <v>1828</v>
      </c>
      <c r="O78" s="46"/>
      <c r="P78" s="49"/>
      <c r="Q78" s="54">
        <v>34</v>
      </c>
      <c r="R78" s="58" t="s">
        <v>797</v>
      </c>
      <c r="S78" s="46" t="s">
        <v>1373</v>
      </c>
      <c r="T78" s="49" t="s">
        <v>1465</v>
      </c>
      <c r="U78" s="54">
        <v>792</v>
      </c>
      <c r="V78" s="58" t="s">
        <v>1841</v>
      </c>
    </row>
    <row r="79" spans="1:22" s="122" customFormat="1" ht="12" x14ac:dyDescent="0.25">
      <c r="A79" s="135"/>
      <c r="B79" s="136" t="s">
        <v>1754</v>
      </c>
      <c r="C79" s="46" t="s">
        <v>1373</v>
      </c>
      <c r="D79" s="102" t="s">
        <v>1391</v>
      </c>
      <c r="E79" s="54" t="s">
        <v>1405</v>
      </c>
      <c r="F79" s="58" t="s">
        <v>1462</v>
      </c>
      <c r="G79" s="46">
        <v>31</v>
      </c>
      <c r="H79" s="49" t="s">
        <v>1757</v>
      </c>
      <c r="I79" s="54">
        <v>588</v>
      </c>
      <c r="J79" s="58" t="s">
        <v>1763</v>
      </c>
      <c r="K79" s="46">
        <v>17</v>
      </c>
      <c r="L79" s="49" t="s">
        <v>135</v>
      </c>
      <c r="M79" s="54">
        <v>952</v>
      </c>
      <c r="N79" s="58" t="s">
        <v>1775</v>
      </c>
      <c r="O79" s="46"/>
      <c r="P79" s="49"/>
      <c r="Q79" s="54">
        <v>32</v>
      </c>
      <c r="R79" s="58" t="s">
        <v>1781</v>
      </c>
      <c r="S79" s="46" t="s">
        <v>1433</v>
      </c>
      <c r="T79" s="49" t="s">
        <v>1465</v>
      </c>
      <c r="U79" s="54">
        <v>687</v>
      </c>
      <c r="V79" s="58" t="s">
        <v>1786</v>
      </c>
    </row>
    <row r="80" spans="1:22" s="122" customFormat="1" ht="12" x14ac:dyDescent="0.25">
      <c r="A80" s="135"/>
      <c r="B80" s="136" t="s">
        <v>1702</v>
      </c>
      <c r="C80" s="46" t="s">
        <v>1433</v>
      </c>
      <c r="D80" s="45" t="s">
        <v>1500</v>
      </c>
      <c r="E80" s="54">
        <v>1</v>
      </c>
      <c r="F80" s="58" t="s">
        <v>182</v>
      </c>
      <c r="G80" s="46">
        <v>35</v>
      </c>
      <c r="H80" s="49" t="s">
        <v>1720</v>
      </c>
      <c r="I80" s="54">
        <v>620</v>
      </c>
      <c r="J80" s="58" t="s">
        <v>1721</v>
      </c>
      <c r="K80" s="46">
        <v>22</v>
      </c>
      <c r="L80" s="49" t="s">
        <v>1722</v>
      </c>
      <c r="M80" s="54">
        <v>971</v>
      </c>
      <c r="N80" s="58" t="s">
        <v>1723</v>
      </c>
      <c r="O80" s="46">
        <v>10</v>
      </c>
      <c r="P80" s="49" t="s">
        <v>1724</v>
      </c>
      <c r="Q80" s="54">
        <v>32</v>
      </c>
      <c r="R80" s="58" t="s">
        <v>1725</v>
      </c>
      <c r="S80" s="46" t="s">
        <v>1433</v>
      </c>
      <c r="T80" s="49" t="s">
        <v>1711</v>
      </c>
      <c r="U80" s="54">
        <v>712</v>
      </c>
      <c r="V80" s="58" t="s">
        <v>1726</v>
      </c>
    </row>
    <row r="81" spans="1:22" s="122" customFormat="1" ht="12" x14ac:dyDescent="0.25">
      <c r="A81" s="135"/>
      <c r="B81" s="136" t="s">
        <v>1637</v>
      </c>
      <c r="C81" s="46" t="s">
        <v>1373</v>
      </c>
      <c r="D81" s="45" t="s">
        <v>1650</v>
      </c>
      <c r="E81" s="54">
        <v>1</v>
      </c>
      <c r="F81" s="58" t="s">
        <v>122</v>
      </c>
      <c r="G81" s="46">
        <v>42</v>
      </c>
      <c r="H81" s="49" t="s">
        <v>1651</v>
      </c>
      <c r="I81" s="54">
        <v>745</v>
      </c>
      <c r="J81" s="58" t="s">
        <v>1652</v>
      </c>
      <c r="K81" s="46">
        <v>35</v>
      </c>
      <c r="L81" s="49" t="s">
        <v>1653</v>
      </c>
      <c r="M81" s="54">
        <v>1168</v>
      </c>
      <c r="N81" s="58" t="s">
        <v>1654</v>
      </c>
      <c r="O81" s="46">
        <v>10</v>
      </c>
      <c r="P81" s="49" t="s">
        <v>68</v>
      </c>
      <c r="Q81" s="54">
        <v>44</v>
      </c>
      <c r="R81" s="58" t="s">
        <v>1655</v>
      </c>
      <c r="S81" s="46" t="s">
        <v>1373</v>
      </c>
      <c r="T81" s="49" t="s">
        <v>1378</v>
      </c>
      <c r="U81" s="54">
        <v>825</v>
      </c>
      <c r="V81" s="58" t="s">
        <v>1656</v>
      </c>
    </row>
    <row r="82" spans="1:22" s="122" customFormat="1" ht="12" x14ac:dyDescent="0.25">
      <c r="A82" s="135"/>
      <c r="B82" s="136" t="s">
        <v>1592</v>
      </c>
      <c r="C82" s="46" t="s">
        <v>1373</v>
      </c>
      <c r="D82" s="45" t="s">
        <v>1383</v>
      </c>
      <c r="E82" s="54">
        <v>1</v>
      </c>
      <c r="F82" s="58" t="s">
        <v>182</v>
      </c>
      <c r="G82" s="46">
        <v>36</v>
      </c>
      <c r="H82" s="49" t="s">
        <v>1604</v>
      </c>
      <c r="I82" s="54">
        <v>656</v>
      </c>
      <c r="J82" s="58" t="s">
        <v>1605</v>
      </c>
      <c r="K82" s="46">
        <v>23</v>
      </c>
      <c r="L82" s="49" t="s">
        <v>1606</v>
      </c>
      <c r="M82" s="54">
        <v>1408</v>
      </c>
      <c r="N82" s="58" t="s">
        <v>1607</v>
      </c>
      <c r="O82" s="46">
        <v>10</v>
      </c>
      <c r="P82" s="49" t="s">
        <v>187</v>
      </c>
      <c r="Q82" s="54">
        <v>30</v>
      </c>
      <c r="R82" s="58" t="s">
        <v>1608</v>
      </c>
      <c r="S82" s="46" t="s">
        <v>1373</v>
      </c>
      <c r="T82" s="49" t="s">
        <v>1383</v>
      </c>
      <c r="U82" s="54">
        <v>760</v>
      </c>
      <c r="V82" s="58" t="s">
        <v>1609</v>
      </c>
    </row>
    <row r="83" spans="1:22" s="122" customFormat="1" ht="12" x14ac:dyDescent="0.25">
      <c r="A83" s="135"/>
      <c r="B83" s="136" t="s">
        <v>1545</v>
      </c>
      <c r="C83" s="46" t="s">
        <v>1373</v>
      </c>
      <c r="D83" s="45" t="s">
        <v>1383</v>
      </c>
      <c r="E83" s="54" t="s">
        <v>1405</v>
      </c>
      <c r="F83" s="58" t="s">
        <v>1406</v>
      </c>
      <c r="G83" s="46">
        <v>37</v>
      </c>
      <c r="H83" s="49" t="s">
        <v>1549</v>
      </c>
      <c r="I83" s="54">
        <v>683</v>
      </c>
      <c r="J83" s="58" t="s">
        <v>1555</v>
      </c>
      <c r="K83" s="46">
        <v>21</v>
      </c>
      <c r="L83" s="49" t="s">
        <v>1562</v>
      </c>
      <c r="M83" s="54">
        <v>1187</v>
      </c>
      <c r="N83" s="58" t="s">
        <v>1568</v>
      </c>
      <c r="O83" s="46">
        <v>10</v>
      </c>
      <c r="P83" s="49" t="s">
        <v>1134</v>
      </c>
      <c r="Q83" s="54">
        <v>32</v>
      </c>
      <c r="R83" s="58" t="s">
        <v>1577</v>
      </c>
      <c r="S83" s="46" t="s">
        <v>1373</v>
      </c>
      <c r="T83" s="49" t="s">
        <v>1378</v>
      </c>
      <c r="U83" s="54">
        <v>770</v>
      </c>
      <c r="V83" s="58" t="s">
        <v>1583</v>
      </c>
    </row>
    <row r="84" spans="1:22" s="122" customFormat="1" ht="12" x14ac:dyDescent="0.25">
      <c r="A84" s="135"/>
      <c r="B84" s="139" t="s">
        <v>1499</v>
      </c>
      <c r="C84" s="46" t="s">
        <v>1373</v>
      </c>
      <c r="D84" s="45" t="s">
        <v>1383</v>
      </c>
      <c r="E84" s="54">
        <v>1</v>
      </c>
      <c r="F84" s="58" t="s">
        <v>934</v>
      </c>
      <c r="G84" s="46">
        <v>37</v>
      </c>
      <c r="H84" s="49" t="s">
        <v>1513</v>
      </c>
      <c r="I84" s="54">
        <v>699</v>
      </c>
      <c r="J84" s="58" t="s">
        <v>1514</v>
      </c>
      <c r="K84" s="46">
        <v>24</v>
      </c>
      <c r="L84" s="49" t="s">
        <v>1515</v>
      </c>
      <c r="M84" s="54">
        <v>1386</v>
      </c>
      <c r="N84" s="58" t="s">
        <v>1516</v>
      </c>
      <c r="O84" s="46">
        <v>11</v>
      </c>
      <c r="P84" s="49" t="s">
        <v>722</v>
      </c>
      <c r="Q84" s="54">
        <v>33</v>
      </c>
      <c r="R84" s="58" t="s">
        <v>1211</v>
      </c>
      <c r="S84" s="46" t="s">
        <v>1373</v>
      </c>
      <c r="T84" s="49" t="s">
        <v>1391</v>
      </c>
      <c r="U84" s="54">
        <v>842</v>
      </c>
      <c r="V84" s="58" t="s">
        <v>1517</v>
      </c>
    </row>
    <row r="85" spans="1:22" s="122" customFormat="1" ht="12" x14ac:dyDescent="0.25">
      <c r="A85" s="135"/>
      <c r="B85" s="139" t="s">
        <v>1440</v>
      </c>
      <c r="C85" s="46" t="s">
        <v>1373</v>
      </c>
      <c r="D85" s="45" t="s">
        <v>1383</v>
      </c>
      <c r="E85" s="54">
        <v>1</v>
      </c>
      <c r="F85" s="58" t="s">
        <v>182</v>
      </c>
      <c r="G85" s="46">
        <v>47</v>
      </c>
      <c r="H85" s="49" t="s">
        <v>1453</v>
      </c>
      <c r="I85" s="54">
        <v>753</v>
      </c>
      <c r="J85" s="58" t="s">
        <v>1454</v>
      </c>
      <c r="K85" s="46">
        <v>25</v>
      </c>
      <c r="L85" s="49" t="s">
        <v>1455</v>
      </c>
      <c r="M85" s="54">
        <v>2182</v>
      </c>
      <c r="N85" s="58" t="s">
        <v>1456</v>
      </c>
      <c r="O85" s="46">
        <v>14</v>
      </c>
      <c r="P85" s="49" t="s">
        <v>1457</v>
      </c>
      <c r="Q85" s="54">
        <v>42</v>
      </c>
      <c r="R85" s="58" t="s">
        <v>1458</v>
      </c>
      <c r="S85" s="46" t="s">
        <v>1373</v>
      </c>
      <c r="T85" s="49" t="s">
        <v>1383</v>
      </c>
      <c r="U85" s="54">
        <v>871</v>
      </c>
      <c r="V85" s="58" t="s">
        <v>1459</v>
      </c>
    </row>
    <row r="86" spans="1:22" s="136" customFormat="1" x14ac:dyDescent="0.2">
      <c r="A86" s="135"/>
      <c r="B86" s="139" t="s">
        <v>1377</v>
      </c>
      <c r="C86" s="46">
        <v>12</v>
      </c>
      <c r="D86" s="45" t="s">
        <v>961</v>
      </c>
      <c r="E86" s="54">
        <v>1</v>
      </c>
      <c r="F86" s="58" t="s">
        <v>934</v>
      </c>
      <c r="G86" s="46">
        <v>30</v>
      </c>
      <c r="H86" s="49" t="s">
        <v>1109</v>
      </c>
      <c r="I86" s="54">
        <v>849</v>
      </c>
      <c r="J86" s="58" t="s">
        <v>1393</v>
      </c>
      <c r="K86" s="46">
        <v>25</v>
      </c>
      <c r="L86" s="49" t="s">
        <v>1394</v>
      </c>
      <c r="M86" s="54">
        <v>1378</v>
      </c>
      <c r="N86" s="58" t="s">
        <v>1395</v>
      </c>
      <c r="O86" s="46">
        <v>14</v>
      </c>
      <c r="P86" s="49" t="s">
        <v>1396</v>
      </c>
      <c r="Q86" s="54">
        <v>31</v>
      </c>
      <c r="R86" s="58" t="s">
        <v>1109</v>
      </c>
      <c r="S86" s="46" t="s">
        <v>1373</v>
      </c>
      <c r="T86" s="49" t="s">
        <v>1397</v>
      </c>
      <c r="U86" s="54">
        <v>1025</v>
      </c>
      <c r="V86" s="58" t="s">
        <v>1398</v>
      </c>
    </row>
    <row r="87" spans="1:22" s="136" customFormat="1" x14ac:dyDescent="0.2">
      <c r="A87" s="135"/>
      <c r="B87" s="139" t="s">
        <v>1315</v>
      </c>
      <c r="C87" s="46">
        <v>11</v>
      </c>
      <c r="D87" s="45" t="s">
        <v>1329</v>
      </c>
      <c r="E87" s="54">
        <v>1</v>
      </c>
      <c r="F87" s="58" t="s">
        <v>182</v>
      </c>
      <c r="G87" s="46">
        <v>34</v>
      </c>
      <c r="H87" s="49" t="s">
        <v>1330</v>
      </c>
      <c r="I87" s="54">
        <v>840</v>
      </c>
      <c r="J87" s="58" t="s">
        <v>1331</v>
      </c>
      <c r="K87" s="46">
        <v>36</v>
      </c>
      <c r="L87" s="49" t="s">
        <v>1332</v>
      </c>
      <c r="M87" s="54">
        <v>1709</v>
      </c>
      <c r="N87" s="58" t="s">
        <v>1333</v>
      </c>
      <c r="O87" s="46">
        <v>13</v>
      </c>
      <c r="P87" s="49" t="s">
        <v>1278</v>
      </c>
      <c r="Q87" s="54">
        <v>33</v>
      </c>
      <c r="R87" s="58" t="s">
        <v>923</v>
      </c>
      <c r="S87" s="46">
        <v>4</v>
      </c>
      <c r="T87" s="49" t="s">
        <v>268</v>
      </c>
      <c r="U87" s="54">
        <v>906</v>
      </c>
      <c r="V87" s="58" t="s">
        <v>1334</v>
      </c>
    </row>
    <row r="88" spans="1:22" x14ac:dyDescent="0.2">
      <c r="A88" s="135"/>
      <c r="B88" s="139" t="s">
        <v>1260</v>
      </c>
      <c r="C88" s="46">
        <v>12</v>
      </c>
      <c r="D88" s="45" t="s">
        <v>395</v>
      </c>
      <c r="E88" s="54">
        <v>1</v>
      </c>
      <c r="F88" s="58" t="s">
        <v>934</v>
      </c>
      <c r="G88" s="46">
        <v>35</v>
      </c>
      <c r="H88" s="49" t="s">
        <v>1274</v>
      </c>
      <c r="I88" s="54">
        <v>912</v>
      </c>
      <c r="J88" s="58" t="s">
        <v>1275</v>
      </c>
      <c r="K88" s="46">
        <v>29</v>
      </c>
      <c r="L88" s="49" t="s">
        <v>1276</v>
      </c>
      <c r="M88" s="54">
        <v>2888</v>
      </c>
      <c r="N88" s="58" t="s">
        <v>1277</v>
      </c>
      <c r="O88" s="46">
        <v>12</v>
      </c>
      <c r="P88" s="49" t="s">
        <v>1278</v>
      </c>
      <c r="Q88" s="54">
        <v>42</v>
      </c>
      <c r="R88" s="58" t="s">
        <v>1279</v>
      </c>
      <c r="S88" s="46">
        <v>4</v>
      </c>
      <c r="T88" s="49" t="s">
        <v>363</v>
      </c>
      <c r="U88" s="54">
        <v>861</v>
      </c>
      <c r="V88" s="58" t="s">
        <v>1376</v>
      </c>
    </row>
    <row r="89" spans="1:22" ht="13.5" customHeight="1" x14ac:dyDescent="0.2">
      <c r="A89" s="49"/>
      <c r="B89" s="139" t="s">
        <v>1203</v>
      </c>
      <c r="C89" s="46">
        <v>11</v>
      </c>
      <c r="D89" s="45" t="s">
        <v>237</v>
      </c>
      <c r="E89" s="54">
        <v>2</v>
      </c>
      <c r="F89" s="58" t="s">
        <v>122</v>
      </c>
      <c r="G89" s="46">
        <v>35</v>
      </c>
      <c r="H89" s="49" t="s">
        <v>1215</v>
      </c>
      <c r="I89" s="54">
        <v>1125</v>
      </c>
      <c r="J89" s="58" t="s">
        <v>1216</v>
      </c>
      <c r="K89" s="46">
        <v>28</v>
      </c>
      <c r="L89" s="49" t="s">
        <v>1217</v>
      </c>
      <c r="M89" s="54">
        <v>2498</v>
      </c>
      <c r="N89" s="58" t="s">
        <v>1218</v>
      </c>
      <c r="O89" s="46">
        <v>11</v>
      </c>
      <c r="P89" s="49" t="s">
        <v>1219</v>
      </c>
      <c r="Q89" s="54">
        <v>51</v>
      </c>
      <c r="R89" s="58" t="s">
        <v>1220</v>
      </c>
      <c r="S89" s="46">
        <v>3</v>
      </c>
      <c r="T89" s="49" t="s">
        <v>262</v>
      </c>
      <c r="U89" s="54">
        <v>811</v>
      </c>
      <c r="V89" s="58" t="s">
        <v>1257</v>
      </c>
    </row>
    <row r="90" spans="1:22" ht="13.5" customHeight="1" x14ac:dyDescent="0.2">
      <c r="A90" s="49"/>
      <c r="B90" s="139" t="s">
        <v>1144</v>
      </c>
      <c r="C90" s="46">
        <v>8</v>
      </c>
      <c r="D90" s="45" t="s">
        <v>318</v>
      </c>
      <c r="E90" s="153">
        <v>2</v>
      </c>
      <c r="F90" s="154" t="s">
        <v>218</v>
      </c>
      <c r="G90" s="46">
        <v>31</v>
      </c>
      <c r="H90" s="49" t="s">
        <v>1161</v>
      </c>
      <c r="I90" s="153">
        <v>1108</v>
      </c>
      <c r="J90" s="154" t="s">
        <v>1193</v>
      </c>
      <c r="K90" s="46">
        <v>32</v>
      </c>
      <c r="L90" s="49" t="s">
        <v>1162</v>
      </c>
      <c r="M90" s="153">
        <v>1970</v>
      </c>
      <c r="N90" s="154" t="s">
        <v>1194</v>
      </c>
      <c r="O90" s="46">
        <v>11</v>
      </c>
      <c r="P90" s="49" t="s">
        <v>1163</v>
      </c>
      <c r="Q90" s="153">
        <v>45</v>
      </c>
      <c r="R90" s="154" t="s">
        <v>1195</v>
      </c>
      <c r="S90" s="46">
        <v>7</v>
      </c>
      <c r="T90" s="49" t="s">
        <v>946</v>
      </c>
      <c r="U90" s="153">
        <v>867</v>
      </c>
      <c r="V90" s="154" t="s">
        <v>1196</v>
      </c>
    </row>
    <row r="91" spans="1:22" ht="13.5" customHeight="1" x14ac:dyDescent="0.2"/>
    <row r="92" spans="1:22" s="122" customFormat="1" ht="12" x14ac:dyDescent="0.25">
      <c r="A92" s="135" t="s">
        <v>1146</v>
      </c>
      <c r="B92" s="45"/>
      <c r="C92" s="163">
        <v>26</v>
      </c>
      <c r="D92" s="163"/>
      <c r="E92" s="163">
        <v>25</v>
      </c>
      <c r="F92" s="163"/>
      <c r="G92" s="163">
        <v>766</v>
      </c>
      <c r="H92" s="163"/>
      <c r="I92" s="163">
        <v>957</v>
      </c>
      <c r="J92" s="163"/>
      <c r="K92" s="163">
        <v>191</v>
      </c>
      <c r="L92" s="163"/>
      <c r="M92" s="163">
        <v>11000</v>
      </c>
      <c r="N92" s="163"/>
      <c r="O92" s="163">
        <v>48</v>
      </c>
      <c r="P92" s="163"/>
      <c r="Q92" s="163">
        <v>268</v>
      </c>
      <c r="R92" s="163"/>
      <c r="S92" s="163">
        <v>23</v>
      </c>
      <c r="T92" s="163"/>
      <c r="U92" s="163">
        <v>1787</v>
      </c>
      <c r="V92" s="163"/>
    </row>
    <row r="93" spans="1:22" ht="12.75" customHeight="1" x14ac:dyDescent="0.2">
      <c r="A93" s="135"/>
      <c r="B93" s="139" t="s">
        <v>1087</v>
      </c>
      <c r="C93" s="51">
        <v>6</v>
      </c>
      <c r="D93" s="141" t="s">
        <v>483</v>
      </c>
      <c r="E93" s="54">
        <v>2</v>
      </c>
      <c r="F93" s="58" t="s">
        <v>182</v>
      </c>
      <c r="G93" s="51">
        <v>36</v>
      </c>
      <c r="H93" s="56" t="s">
        <v>1101</v>
      </c>
      <c r="I93" s="54">
        <v>993</v>
      </c>
      <c r="J93" s="58" t="s">
        <v>1102</v>
      </c>
      <c r="K93" s="51">
        <v>35</v>
      </c>
      <c r="L93" s="56" t="s">
        <v>1103</v>
      </c>
      <c r="M93" s="54">
        <v>1866</v>
      </c>
      <c r="N93" s="58" t="s">
        <v>1104</v>
      </c>
      <c r="O93" s="51">
        <v>11</v>
      </c>
      <c r="P93" s="56" t="s">
        <v>187</v>
      </c>
      <c r="Q93" s="54">
        <v>42</v>
      </c>
      <c r="R93" s="58" t="s">
        <v>1105</v>
      </c>
      <c r="S93" s="51">
        <v>7</v>
      </c>
      <c r="T93" s="56" t="s">
        <v>1064</v>
      </c>
      <c r="U93" s="54">
        <v>882</v>
      </c>
      <c r="V93" s="58" t="s">
        <v>1106</v>
      </c>
    </row>
    <row r="94" spans="1:22" s="122" customFormat="1" ht="12" x14ac:dyDescent="0.25">
      <c r="A94" s="135"/>
      <c r="B94" s="139" t="s">
        <v>1028</v>
      </c>
      <c r="C94" s="51">
        <v>5</v>
      </c>
      <c r="D94" s="141" t="s">
        <v>293</v>
      </c>
      <c r="E94" s="54">
        <v>2</v>
      </c>
      <c r="F94" s="58" t="s">
        <v>124</v>
      </c>
      <c r="G94" s="51">
        <v>37</v>
      </c>
      <c r="H94" s="56" t="s">
        <v>1042</v>
      </c>
      <c r="I94" s="54">
        <v>1116</v>
      </c>
      <c r="J94" s="58" t="s">
        <v>1043</v>
      </c>
      <c r="K94" s="51">
        <v>38</v>
      </c>
      <c r="L94" s="56" t="s">
        <v>1044</v>
      </c>
      <c r="M94" s="54">
        <v>2884</v>
      </c>
      <c r="N94" s="58" t="s">
        <v>1045</v>
      </c>
      <c r="O94" s="51">
        <v>13</v>
      </c>
      <c r="P94" s="56" t="s">
        <v>938</v>
      </c>
      <c r="Q94" s="54">
        <v>57</v>
      </c>
      <c r="R94" s="58" t="s">
        <v>1046</v>
      </c>
      <c r="S94" s="51">
        <v>8</v>
      </c>
      <c r="T94" s="56" t="s">
        <v>443</v>
      </c>
      <c r="U94" s="54">
        <v>907</v>
      </c>
      <c r="V94" s="58" t="s">
        <v>1047</v>
      </c>
    </row>
    <row r="95" spans="1:22" ht="12.75" customHeight="1" x14ac:dyDescent="0.2">
      <c r="A95" s="135"/>
      <c r="B95" s="139" t="s">
        <v>969</v>
      </c>
      <c r="C95" s="51">
        <v>3</v>
      </c>
      <c r="D95" s="141" t="s">
        <v>154</v>
      </c>
      <c r="E95" s="54">
        <v>2</v>
      </c>
      <c r="F95" s="58" t="s">
        <v>182</v>
      </c>
      <c r="G95" s="51">
        <v>32</v>
      </c>
      <c r="H95" s="56" t="s">
        <v>984</v>
      </c>
      <c r="I95" s="54">
        <v>868</v>
      </c>
      <c r="J95" s="58" t="s">
        <v>985</v>
      </c>
      <c r="K95" s="51">
        <v>27</v>
      </c>
      <c r="L95" s="56" t="s">
        <v>226</v>
      </c>
      <c r="M95" s="54">
        <v>2129</v>
      </c>
      <c r="N95" s="58" t="s">
        <v>986</v>
      </c>
      <c r="O95" s="51">
        <v>13</v>
      </c>
      <c r="P95" s="56" t="s">
        <v>491</v>
      </c>
      <c r="Q95" s="54">
        <v>31</v>
      </c>
      <c r="R95" s="58" t="s">
        <v>987</v>
      </c>
      <c r="S95" s="51">
        <v>6</v>
      </c>
      <c r="T95" s="56" t="s">
        <v>988</v>
      </c>
      <c r="U95" s="54">
        <v>763</v>
      </c>
      <c r="V95" s="58" t="s">
        <v>989</v>
      </c>
    </row>
    <row r="96" spans="1:22" s="122" customFormat="1" ht="12" x14ac:dyDescent="0.25">
      <c r="A96" s="135"/>
      <c r="B96" s="46" t="s">
        <v>907</v>
      </c>
      <c r="C96" s="51">
        <v>3</v>
      </c>
      <c r="D96" s="141" t="s">
        <v>62</v>
      </c>
      <c r="E96" s="54">
        <v>2</v>
      </c>
      <c r="F96" s="58" t="s">
        <v>182</v>
      </c>
      <c r="G96" s="51">
        <v>33</v>
      </c>
      <c r="H96" s="56" t="s">
        <v>921</v>
      </c>
      <c r="I96" s="54">
        <v>775</v>
      </c>
      <c r="J96" s="58" t="s">
        <v>922</v>
      </c>
      <c r="K96" s="51">
        <v>31</v>
      </c>
      <c r="L96" s="56" t="s">
        <v>923</v>
      </c>
      <c r="M96" s="54">
        <v>2020</v>
      </c>
      <c r="N96" s="58" t="s">
        <v>924</v>
      </c>
      <c r="O96" s="51">
        <v>11</v>
      </c>
      <c r="P96" s="56" t="s">
        <v>925</v>
      </c>
      <c r="Q96" s="54">
        <v>27</v>
      </c>
      <c r="R96" s="58" t="s">
        <v>926</v>
      </c>
      <c r="S96" s="51">
        <v>3</v>
      </c>
      <c r="T96" s="56" t="s">
        <v>268</v>
      </c>
      <c r="U96" s="54">
        <v>695</v>
      </c>
      <c r="V96" s="58" t="s">
        <v>927</v>
      </c>
    </row>
    <row r="97" spans="1:22" ht="12.75" customHeight="1" x14ac:dyDescent="0.2">
      <c r="A97" s="135"/>
      <c r="B97" s="46" t="s">
        <v>847</v>
      </c>
      <c r="C97" s="51">
        <v>4</v>
      </c>
      <c r="D97" s="141" t="s">
        <v>154</v>
      </c>
      <c r="E97" s="54">
        <v>2</v>
      </c>
      <c r="F97" s="58" t="s">
        <v>861</v>
      </c>
      <c r="G97" s="51">
        <v>42</v>
      </c>
      <c r="H97" s="56" t="s">
        <v>862</v>
      </c>
      <c r="I97" s="54">
        <v>806</v>
      </c>
      <c r="J97" s="58" t="s">
        <v>863</v>
      </c>
      <c r="K97" s="51">
        <v>34</v>
      </c>
      <c r="L97" s="56" t="s">
        <v>864</v>
      </c>
      <c r="M97" s="54">
        <v>1563</v>
      </c>
      <c r="N97" s="58" t="s">
        <v>906</v>
      </c>
      <c r="O97" s="51">
        <v>12</v>
      </c>
      <c r="P97" s="56" t="s">
        <v>865</v>
      </c>
      <c r="Q97" s="54">
        <v>30</v>
      </c>
      <c r="R97" s="58" t="s">
        <v>159</v>
      </c>
      <c r="S97" s="51">
        <v>5</v>
      </c>
      <c r="T97" s="56" t="s">
        <v>293</v>
      </c>
      <c r="U97" s="54">
        <v>713</v>
      </c>
      <c r="V97" s="58" t="s">
        <v>866</v>
      </c>
    </row>
    <row r="98" spans="1:22" ht="12.75" customHeight="1" x14ac:dyDescent="0.2">
      <c r="A98" s="135"/>
      <c r="B98" s="46" t="s">
        <v>777</v>
      </c>
      <c r="C98" s="51">
        <v>3</v>
      </c>
      <c r="D98" s="141" t="s">
        <v>154</v>
      </c>
      <c r="E98" s="54">
        <v>2</v>
      </c>
      <c r="F98" s="58" t="s">
        <v>162</v>
      </c>
      <c r="G98" s="51">
        <v>40</v>
      </c>
      <c r="H98" s="56" t="s">
        <v>791</v>
      </c>
      <c r="I98" s="54">
        <v>822</v>
      </c>
      <c r="J98" s="58" t="s">
        <v>792</v>
      </c>
      <c r="K98" s="51">
        <v>36</v>
      </c>
      <c r="L98" s="56" t="s">
        <v>831</v>
      </c>
      <c r="M98" s="54">
        <v>974</v>
      </c>
      <c r="N98" s="58" t="s">
        <v>832</v>
      </c>
      <c r="O98" s="51">
        <v>11</v>
      </c>
      <c r="P98" s="56" t="s">
        <v>722</v>
      </c>
      <c r="Q98" s="54">
        <v>33</v>
      </c>
      <c r="R98" s="58" t="s">
        <v>796</v>
      </c>
      <c r="S98" s="51">
        <v>3</v>
      </c>
      <c r="T98" s="56" t="s">
        <v>218</v>
      </c>
      <c r="U98" s="54">
        <v>675</v>
      </c>
      <c r="V98" s="58" t="s">
        <v>799</v>
      </c>
    </row>
    <row r="99" spans="1:22" ht="12.75" customHeight="1" x14ac:dyDescent="0.2">
      <c r="A99" s="135"/>
      <c r="B99" s="46" t="s">
        <v>713</v>
      </c>
      <c r="C99" s="51">
        <v>3</v>
      </c>
      <c r="D99" s="141" t="s">
        <v>107</v>
      </c>
      <c r="E99" s="54">
        <v>3</v>
      </c>
      <c r="F99" s="58" t="s">
        <v>162</v>
      </c>
      <c r="G99" s="51">
        <v>56</v>
      </c>
      <c r="H99" s="56" t="s">
        <v>731</v>
      </c>
      <c r="I99" s="54">
        <v>851</v>
      </c>
      <c r="J99" s="58" t="s">
        <v>732</v>
      </c>
      <c r="K99" s="51">
        <v>43</v>
      </c>
      <c r="L99" s="56" t="s">
        <v>733</v>
      </c>
      <c r="M99" s="54">
        <v>1233</v>
      </c>
      <c r="N99" s="58" t="s">
        <v>734</v>
      </c>
      <c r="O99" s="51">
        <v>13</v>
      </c>
      <c r="P99" s="56" t="s">
        <v>735</v>
      </c>
      <c r="Q99" s="54">
        <v>36</v>
      </c>
      <c r="R99" s="58" t="s">
        <v>736</v>
      </c>
      <c r="S99" s="51">
        <v>2</v>
      </c>
      <c r="T99" s="56" t="s">
        <v>122</v>
      </c>
      <c r="U99" s="54">
        <v>649</v>
      </c>
      <c r="V99" s="58" t="s">
        <v>737</v>
      </c>
    </row>
    <row r="100" spans="1:22" ht="12.75" customHeight="1" x14ac:dyDescent="0.2">
      <c r="A100" s="135"/>
      <c r="B100" s="46" t="s">
        <v>650</v>
      </c>
      <c r="C100" s="51">
        <v>4</v>
      </c>
      <c r="D100" s="141" t="s">
        <v>218</v>
      </c>
      <c r="E100" s="54">
        <v>3</v>
      </c>
      <c r="F100" s="58" t="s">
        <v>124</v>
      </c>
      <c r="G100" s="51">
        <v>43</v>
      </c>
      <c r="H100" s="56" t="s">
        <v>666</v>
      </c>
      <c r="I100" s="54">
        <v>793</v>
      </c>
      <c r="J100" s="58" t="s">
        <v>667</v>
      </c>
      <c r="K100" s="51">
        <v>42</v>
      </c>
      <c r="L100" s="56" t="s">
        <v>668</v>
      </c>
      <c r="M100" s="54">
        <v>1738</v>
      </c>
      <c r="N100" s="58" t="s">
        <v>669</v>
      </c>
      <c r="O100" s="51">
        <v>11</v>
      </c>
      <c r="P100" s="56" t="s">
        <v>223</v>
      </c>
      <c r="Q100" s="54">
        <v>31</v>
      </c>
      <c r="R100" s="58" t="s">
        <v>670</v>
      </c>
      <c r="S100" s="51">
        <v>5</v>
      </c>
      <c r="T100" s="56" t="s">
        <v>53</v>
      </c>
      <c r="U100" s="54">
        <v>610</v>
      </c>
      <c r="V100" s="58" t="s">
        <v>671</v>
      </c>
    </row>
    <row r="101" spans="1:22" x14ac:dyDescent="0.2">
      <c r="B101" s="46" t="s">
        <v>361</v>
      </c>
      <c r="C101" s="51">
        <v>3</v>
      </c>
      <c r="D101" s="141" t="s">
        <v>254</v>
      </c>
      <c r="E101" s="54">
        <v>3</v>
      </c>
      <c r="F101" s="58" t="s">
        <v>162</v>
      </c>
      <c r="G101" s="51">
        <v>38</v>
      </c>
      <c r="H101" s="56" t="s">
        <v>367</v>
      </c>
      <c r="I101" s="54">
        <v>874</v>
      </c>
      <c r="J101" s="58" t="s">
        <v>376</v>
      </c>
      <c r="K101" s="51">
        <v>48</v>
      </c>
      <c r="L101" s="56" t="s">
        <v>385</v>
      </c>
      <c r="M101" s="54">
        <v>2195</v>
      </c>
      <c r="N101" s="58" t="s">
        <v>537</v>
      </c>
      <c r="O101" s="51">
        <v>10</v>
      </c>
      <c r="P101" s="56" t="s">
        <v>394</v>
      </c>
      <c r="Q101" s="54">
        <v>30</v>
      </c>
      <c r="R101" s="58" t="s">
        <v>400</v>
      </c>
      <c r="S101" s="51">
        <v>5</v>
      </c>
      <c r="T101" s="56" t="s">
        <v>260</v>
      </c>
      <c r="U101" s="54">
        <v>754</v>
      </c>
      <c r="V101" s="58" t="s">
        <v>410</v>
      </c>
    </row>
    <row r="102" spans="1:22" x14ac:dyDescent="0.2">
      <c r="A102" s="144" t="s">
        <v>568</v>
      </c>
      <c r="B102" s="46" t="s">
        <v>51</v>
      </c>
      <c r="C102" s="51">
        <v>3</v>
      </c>
      <c r="D102" s="141" t="s">
        <v>154</v>
      </c>
      <c r="E102" s="54">
        <v>2</v>
      </c>
      <c r="F102" s="58" t="s">
        <v>107</v>
      </c>
      <c r="G102" s="51">
        <v>50</v>
      </c>
      <c r="H102" s="56" t="s">
        <v>155</v>
      </c>
      <c r="I102" s="54">
        <v>830</v>
      </c>
      <c r="J102" s="58" t="s">
        <v>156</v>
      </c>
      <c r="K102" s="51">
        <v>45</v>
      </c>
      <c r="L102" s="56" t="s">
        <v>157</v>
      </c>
      <c r="M102" s="54">
        <v>2208</v>
      </c>
      <c r="N102" s="58" t="s">
        <v>533</v>
      </c>
      <c r="O102" s="51">
        <v>8</v>
      </c>
      <c r="P102" s="56" t="s">
        <v>158</v>
      </c>
      <c r="Q102" s="54">
        <v>30</v>
      </c>
      <c r="R102" s="58" t="s">
        <v>159</v>
      </c>
      <c r="S102" s="51">
        <v>4</v>
      </c>
      <c r="T102" s="56" t="s">
        <v>160</v>
      </c>
      <c r="U102" s="54">
        <v>620</v>
      </c>
      <c r="V102" s="58" t="s">
        <v>161</v>
      </c>
    </row>
    <row r="103" spans="1:22" x14ac:dyDescent="0.2">
      <c r="A103" s="144" t="s">
        <v>566</v>
      </c>
      <c r="B103" s="46" t="s">
        <v>60</v>
      </c>
      <c r="C103" s="51">
        <v>3</v>
      </c>
      <c r="D103" s="141" t="s">
        <v>162</v>
      </c>
      <c r="E103" s="54">
        <v>3</v>
      </c>
      <c r="F103" s="58" t="s">
        <v>162</v>
      </c>
      <c r="G103" s="51">
        <v>43</v>
      </c>
      <c r="H103" s="56" t="s">
        <v>163</v>
      </c>
      <c r="I103" s="54">
        <v>772</v>
      </c>
      <c r="J103" s="58" t="s">
        <v>164</v>
      </c>
      <c r="K103" s="51">
        <v>47</v>
      </c>
      <c r="L103" s="56" t="s">
        <v>165</v>
      </c>
      <c r="M103" s="54">
        <v>3256</v>
      </c>
      <c r="N103" s="58" t="s">
        <v>518</v>
      </c>
      <c r="O103" s="51">
        <v>8</v>
      </c>
      <c r="P103" s="56" t="s">
        <v>166</v>
      </c>
      <c r="Q103" s="54">
        <v>31</v>
      </c>
      <c r="R103" s="58" t="s">
        <v>167</v>
      </c>
      <c r="S103" s="51">
        <v>2</v>
      </c>
      <c r="T103" s="56" t="s">
        <v>124</v>
      </c>
      <c r="U103" s="54">
        <v>615</v>
      </c>
      <c r="V103" s="58" t="s">
        <v>168</v>
      </c>
    </row>
    <row r="104" spans="1:22" x14ac:dyDescent="0.2">
      <c r="B104" s="46" t="s">
        <v>70</v>
      </c>
      <c r="C104" s="51">
        <v>2</v>
      </c>
      <c r="D104" s="141" t="s">
        <v>122</v>
      </c>
      <c r="E104" s="54">
        <v>4</v>
      </c>
      <c r="F104" s="58" t="s">
        <v>72</v>
      </c>
      <c r="G104" s="51">
        <v>51</v>
      </c>
      <c r="H104" s="56" t="s">
        <v>169</v>
      </c>
      <c r="I104" s="54">
        <v>723</v>
      </c>
      <c r="J104" s="58" t="s">
        <v>170</v>
      </c>
      <c r="K104" s="51">
        <v>50</v>
      </c>
      <c r="L104" s="56" t="s">
        <v>171</v>
      </c>
      <c r="M104" s="54">
        <v>3675</v>
      </c>
      <c r="N104" s="58" t="s">
        <v>523</v>
      </c>
      <c r="O104" s="51">
        <v>5</v>
      </c>
      <c r="P104" s="56" t="s">
        <v>172</v>
      </c>
      <c r="Q104" s="54">
        <v>29</v>
      </c>
      <c r="R104" s="58" t="s">
        <v>173</v>
      </c>
      <c r="S104" s="51">
        <v>2</v>
      </c>
      <c r="T104" s="56" t="s">
        <v>122</v>
      </c>
      <c r="U104" s="54">
        <v>581</v>
      </c>
      <c r="V104" s="58" t="s">
        <v>174</v>
      </c>
    </row>
    <row r="105" spans="1:22" ht="13.2" x14ac:dyDescent="0.25">
      <c r="A105" s="152"/>
      <c r="B105" s="46" t="s">
        <v>79</v>
      </c>
      <c r="C105" s="51">
        <v>2</v>
      </c>
      <c r="D105" s="141" t="s">
        <v>122</v>
      </c>
      <c r="E105" s="54">
        <v>13</v>
      </c>
      <c r="F105" s="58" t="s">
        <v>175</v>
      </c>
      <c r="G105" s="51">
        <v>62</v>
      </c>
      <c r="H105" s="56" t="s">
        <v>176</v>
      </c>
      <c r="I105" s="54">
        <v>702</v>
      </c>
      <c r="J105" s="58" t="s">
        <v>177</v>
      </c>
      <c r="K105" s="51">
        <v>72</v>
      </c>
      <c r="L105" s="56" t="s">
        <v>178</v>
      </c>
      <c r="M105" s="54">
        <v>3434</v>
      </c>
      <c r="N105" s="58" t="s">
        <v>558</v>
      </c>
      <c r="O105" s="51">
        <v>8</v>
      </c>
      <c r="P105" s="56" t="s">
        <v>179</v>
      </c>
      <c r="Q105" s="54">
        <v>38</v>
      </c>
      <c r="R105" s="58" t="s">
        <v>180</v>
      </c>
      <c r="S105" s="51">
        <v>1</v>
      </c>
      <c r="T105" s="56" t="s">
        <v>145</v>
      </c>
      <c r="U105" s="54">
        <v>612</v>
      </c>
      <c r="V105" s="58" t="s">
        <v>181</v>
      </c>
    </row>
    <row r="106" spans="1:22" x14ac:dyDescent="0.2">
      <c r="B106" s="46" t="s">
        <v>89</v>
      </c>
      <c r="C106" s="51">
        <v>2</v>
      </c>
      <c r="D106" s="141" t="s">
        <v>182</v>
      </c>
      <c r="E106" s="54">
        <v>13</v>
      </c>
      <c r="F106" s="58" t="s">
        <v>183</v>
      </c>
      <c r="G106" s="51">
        <v>78</v>
      </c>
      <c r="H106" s="56" t="s">
        <v>184</v>
      </c>
      <c r="I106" s="54">
        <v>836</v>
      </c>
      <c r="J106" s="58" t="s">
        <v>185</v>
      </c>
      <c r="K106" s="51">
        <v>80</v>
      </c>
      <c r="L106" s="56" t="s">
        <v>186</v>
      </c>
      <c r="M106" s="54">
        <v>4388</v>
      </c>
      <c r="N106" s="58" t="s">
        <v>557</v>
      </c>
      <c r="O106" s="51">
        <v>10</v>
      </c>
      <c r="P106" s="56" t="s">
        <v>187</v>
      </c>
      <c r="Q106" s="54">
        <v>50</v>
      </c>
      <c r="R106" s="58" t="s">
        <v>188</v>
      </c>
      <c r="S106" s="51">
        <v>1</v>
      </c>
      <c r="T106" s="56" t="s">
        <v>145</v>
      </c>
      <c r="U106" s="54">
        <v>693</v>
      </c>
      <c r="V106" s="58" t="s">
        <v>189</v>
      </c>
    </row>
    <row r="107" spans="1:22" s="122" customFormat="1" ht="12" x14ac:dyDescent="0.25">
      <c r="A107" s="45"/>
      <c r="B107" s="46" t="s">
        <v>98</v>
      </c>
      <c r="C107" s="51">
        <v>1</v>
      </c>
      <c r="D107" s="141" t="s">
        <v>190</v>
      </c>
      <c r="E107" s="54">
        <v>13</v>
      </c>
      <c r="F107" s="58" t="s">
        <v>191</v>
      </c>
      <c r="G107" s="51">
        <v>110</v>
      </c>
      <c r="H107" s="56" t="s">
        <v>192</v>
      </c>
      <c r="I107" s="54">
        <v>845</v>
      </c>
      <c r="J107" s="58" t="s">
        <v>193</v>
      </c>
      <c r="K107" s="51">
        <v>75</v>
      </c>
      <c r="L107" s="56" t="s">
        <v>194</v>
      </c>
      <c r="M107" s="54">
        <v>4196</v>
      </c>
      <c r="N107" s="58" t="s">
        <v>556</v>
      </c>
      <c r="O107" s="51">
        <v>10</v>
      </c>
      <c r="P107" s="56" t="s">
        <v>195</v>
      </c>
      <c r="Q107" s="54">
        <v>57</v>
      </c>
      <c r="R107" s="58" t="s">
        <v>196</v>
      </c>
      <c r="S107" s="51">
        <v>1</v>
      </c>
      <c r="T107" s="56" t="s">
        <v>137</v>
      </c>
      <c r="U107" s="54">
        <v>663</v>
      </c>
      <c r="V107" s="58" t="s">
        <v>197</v>
      </c>
    </row>
    <row r="108" spans="1:22" s="122" customFormat="1" ht="12" x14ac:dyDescent="0.25">
      <c r="A108" s="47"/>
      <c r="B108" s="48" t="s">
        <v>574</v>
      </c>
      <c r="C108" s="52">
        <v>0</v>
      </c>
      <c r="D108" s="150" t="s">
        <v>137</v>
      </c>
      <c r="E108" s="55">
        <v>15</v>
      </c>
      <c r="F108" s="59" t="s">
        <v>591</v>
      </c>
      <c r="G108" s="52">
        <v>135</v>
      </c>
      <c r="H108" s="57" t="s">
        <v>592</v>
      </c>
      <c r="I108" s="55">
        <v>1054</v>
      </c>
      <c r="J108" s="59" t="s">
        <v>593</v>
      </c>
      <c r="K108" s="52">
        <v>144</v>
      </c>
      <c r="L108" s="57" t="s">
        <v>594</v>
      </c>
      <c r="M108" s="55">
        <v>4012</v>
      </c>
      <c r="N108" s="59" t="s">
        <v>595</v>
      </c>
      <c r="O108" s="52">
        <v>5</v>
      </c>
      <c r="P108" s="57" t="s">
        <v>596</v>
      </c>
      <c r="Q108" s="55">
        <v>74</v>
      </c>
      <c r="R108" s="59" t="s">
        <v>597</v>
      </c>
      <c r="S108" s="52">
        <v>1</v>
      </c>
      <c r="T108" s="57" t="s">
        <v>622</v>
      </c>
      <c r="U108" s="55">
        <v>778</v>
      </c>
      <c r="V108" s="59" t="s">
        <v>598</v>
      </c>
    </row>
    <row r="109" spans="1:22" s="122" customFormat="1" ht="12" x14ac:dyDescent="0.25">
      <c r="A109" s="53" t="s">
        <v>569</v>
      </c>
      <c r="B109" s="46"/>
      <c r="C109" s="51"/>
      <c r="D109" s="141"/>
      <c r="E109" s="51"/>
      <c r="F109" s="56"/>
      <c r="G109" s="51"/>
      <c r="H109" s="56"/>
      <c r="I109" s="51"/>
      <c r="J109" s="56"/>
      <c r="K109" s="51"/>
      <c r="L109" s="56"/>
      <c r="M109" s="51"/>
      <c r="N109" s="56"/>
      <c r="O109" s="51"/>
      <c r="P109" s="56"/>
      <c r="Q109" s="51"/>
      <c r="R109" s="56"/>
      <c r="S109" s="51"/>
      <c r="T109" s="56"/>
      <c r="U109" s="51"/>
      <c r="V109" s="56"/>
    </row>
    <row r="110" spans="1:22" s="122" customFormat="1" ht="13.2" x14ac:dyDescent="0.25">
      <c r="A110" s="135" t="s">
        <v>1145</v>
      </c>
      <c r="C110" s="164">
        <v>17</v>
      </c>
      <c r="D110" s="165"/>
      <c r="E110" s="164">
        <v>15</v>
      </c>
      <c r="F110" s="165"/>
      <c r="G110" s="164">
        <v>486</v>
      </c>
      <c r="H110" s="165"/>
      <c r="I110" s="164">
        <v>608</v>
      </c>
      <c r="J110" s="165"/>
      <c r="K110" s="164">
        <v>121</v>
      </c>
      <c r="L110" s="165"/>
      <c r="M110" s="164">
        <v>7000</v>
      </c>
      <c r="N110" s="165"/>
      <c r="O110" s="164">
        <v>30</v>
      </c>
      <c r="P110" s="165"/>
      <c r="Q110" s="164">
        <v>170</v>
      </c>
      <c r="R110" s="165"/>
      <c r="S110" s="164">
        <v>15</v>
      </c>
      <c r="T110" s="165"/>
      <c r="U110" s="164">
        <v>1135</v>
      </c>
      <c r="V110" s="165"/>
    </row>
    <row r="111" spans="1:22" s="122" customFormat="1" ht="12" x14ac:dyDescent="0.25">
      <c r="A111" s="135"/>
      <c r="B111" s="136" t="s">
        <v>1802</v>
      </c>
      <c r="C111" s="46" t="s">
        <v>1433</v>
      </c>
      <c r="D111" s="102" t="s">
        <v>1803</v>
      </c>
      <c r="E111" s="137">
        <v>2.4</v>
      </c>
      <c r="F111" s="58" t="s">
        <v>1807</v>
      </c>
      <c r="G111" s="46">
        <v>46</v>
      </c>
      <c r="H111" s="49" t="s">
        <v>1814</v>
      </c>
      <c r="I111" s="54">
        <v>488</v>
      </c>
      <c r="J111" s="58" t="s">
        <v>1820</v>
      </c>
      <c r="K111" s="46">
        <v>19</v>
      </c>
      <c r="L111" s="49" t="s">
        <v>889</v>
      </c>
      <c r="M111" s="54" t="s">
        <v>1861</v>
      </c>
      <c r="N111" s="58" t="s">
        <v>1829</v>
      </c>
      <c r="O111" s="46"/>
      <c r="P111" s="49"/>
      <c r="Q111" s="54">
        <v>33</v>
      </c>
      <c r="R111" s="58" t="s">
        <v>1835</v>
      </c>
      <c r="S111" s="46" t="s">
        <v>1373</v>
      </c>
      <c r="T111" s="49" t="s">
        <v>1383</v>
      </c>
      <c r="U111" s="54">
        <v>552</v>
      </c>
      <c r="V111" s="58" t="s">
        <v>1842</v>
      </c>
    </row>
    <row r="112" spans="1:22" s="122" customFormat="1" ht="12" x14ac:dyDescent="0.25">
      <c r="A112" s="135"/>
      <c r="B112" s="136" t="s">
        <v>1754</v>
      </c>
      <c r="C112" s="46" t="s">
        <v>1373</v>
      </c>
      <c r="D112" s="102" t="s">
        <v>1465</v>
      </c>
      <c r="E112" s="54">
        <v>3</v>
      </c>
      <c r="F112" s="58" t="s">
        <v>162</v>
      </c>
      <c r="G112" s="46">
        <v>43</v>
      </c>
      <c r="H112" s="49" t="s">
        <v>1758</v>
      </c>
      <c r="I112" s="54">
        <v>427</v>
      </c>
      <c r="J112" s="58" t="s">
        <v>1764</v>
      </c>
      <c r="K112" s="46">
        <v>19</v>
      </c>
      <c r="L112" s="49" t="s">
        <v>889</v>
      </c>
      <c r="M112" s="54" t="s">
        <v>1795</v>
      </c>
      <c r="N112" s="58" t="s">
        <v>1776</v>
      </c>
      <c r="O112" s="46"/>
      <c r="P112" s="49"/>
      <c r="Q112" s="54">
        <v>37</v>
      </c>
      <c r="R112" s="58" t="s">
        <v>1513</v>
      </c>
      <c r="S112" s="46" t="s">
        <v>1373</v>
      </c>
      <c r="T112" s="49" t="s">
        <v>1391</v>
      </c>
      <c r="U112" s="54">
        <v>506</v>
      </c>
      <c r="V112" s="58" t="s">
        <v>1787</v>
      </c>
    </row>
    <row r="113" spans="1:22" s="122" customFormat="1" ht="12" x14ac:dyDescent="0.25">
      <c r="A113" s="135"/>
      <c r="B113" s="136" t="s">
        <v>1702</v>
      </c>
      <c r="C113" s="46" t="s">
        <v>1373</v>
      </c>
      <c r="D113" s="45" t="s">
        <v>1711</v>
      </c>
      <c r="E113" s="153">
        <v>11</v>
      </c>
      <c r="F113" s="154" t="s">
        <v>1727</v>
      </c>
      <c r="G113" s="46">
        <v>55</v>
      </c>
      <c r="H113" s="49" t="s">
        <v>1728</v>
      </c>
      <c r="I113" s="153">
        <v>411</v>
      </c>
      <c r="J113" s="154" t="s">
        <v>1729</v>
      </c>
      <c r="K113" s="46">
        <v>18</v>
      </c>
      <c r="L113" s="49" t="s">
        <v>259</v>
      </c>
      <c r="M113" s="153" t="s">
        <v>1701</v>
      </c>
      <c r="N113" s="154" t="s">
        <v>1730</v>
      </c>
      <c r="O113" s="46">
        <v>11</v>
      </c>
      <c r="P113" s="49" t="s">
        <v>237</v>
      </c>
      <c r="Q113" s="153">
        <v>45</v>
      </c>
      <c r="R113" s="154" t="s">
        <v>1731</v>
      </c>
      <c r="S113" s="46" t="s">
        <v>1373</v>
      </c>
      <c r="T113" s="49" t="s">
        <v>1711</v>
      </c>
      <c r="U113" s="153">
        <v>485</v>
      </c>
      <c r="V113" s="154" t="s">
        <v>1732</v>
      </c>
    </row>
    <row r="114" spans="1:22" s="122" customFormat="1" ht="12" x14ac:dyDescent="0.25">
      <c r="A114" s="135"/>
      <c r="B114" s="136" t="s">
        <v>1637</v>
      </c>
      <c r="C114" s="46" t="s">
        <v>1373</v>
      </c>
      <c r="D114" s="45" t="s">
        <v>1383</v>
      </c>
      <c r="E114" s="153">
        <v>4</v>
      </c>
      <c r="F114" s="154" t="s">
        <v>333</v>
      </c>
      <c r="G114" s="46">
        <v>51</v>
      </c>
      <c r="H114" s="49" t="s">
        <v>1657</v>
      </c>
      <c r="I114" s="153">
        <v>421</v>
      </c>
      <c r="J114" s="154" t="s">
        <v>1658</v>
      </c>
      <c r="K114" s="46">
        <v>17</v>
      </c>
      <c r="L114" s="49" t="s">
        <v>833</v>
      </c>
      <c r="M114" s="153" t="s">
        <v>1676</v>
      </c>
      <c r="N114" s="154" t="s">
        <v>1659</v>
      </c>
      <c r="O114" s="46">
        <v>7</v>
      </c>
      <c r="P114" s="49" t="s">
        <v>326</v>
      </c>
      <c r="Q114" s="153">
        <v>37</v>
      </c>
      <c r="R114" s="154" t="s">
        <v>1324</v>
      </c>
      <c r="S114" s="46" t="s">
        <v>1373</v>
      </c>
      <c r="T114" s="49" t="s">
        <v>1383</v>
      </c>
      <c r="U114" s="153">
        <v>435</v>
      </c>
      <c r="V114" s="154" t="s">
        <v>1660</v>
      </c>
    </row>
    <row r="115" spans="1:22" s="122" customFormat="1" ht="12" x14ac:dyDescent="0.25">
      <c r="A115" s="135"/>
      <c r="B115" s="136" t="s">
        <v>1592</v>
      </c>
      <c r="C115" s="46" t="s">
        <v>1373</v>
      </c>
      <c r="D115" s="45" t="s">
        <v>1383</v>
      </c>
      <c r="E115" s="153">
        <v>3</v>
      </c>
      <c r="F115" s="154" t="s">
        <v>241</v>
      </c>
      <c r="G115" s="46">
        <v>45</v>
      </c>
      <c r="H115" s="49" t="s">
        <v>1610</v>
      </c>
      <c r="I115" s="153">
        <v>398</v>
      </c>
      <c r="J115" s="154" t="s">
        <v>1611</v>
      </c>
      <c r="K115" s="46">
        <v>17</v>
      </c>
      <c r="L115" s="49" t="s">
        <v>829</v>
      </c>
      <c r="M115" s="153">
        <v>614</v>
      </c>
      <c r="N115" s="154" t="s">
        <v>1612</v>
      </c>
      <c r="O115" s="46">
        <v>8</v>
      </c>
      <c r="P115" s="49" t="s">
        <v>166</v>
      </c>
      <c r="Q115" s="153">
        <v>30</v>
      </c>
      <c r="R115" s="154" t="s">
        <v>1613</v>
      </c>
      <c r="S115" s="46" t="s">
        <v>1373</v>
      </c>
      <c r="T115" s="49" t="s">
        <v>1383</v>
      </c>
      <c r="U115" s="153">
        <v>411</v>
      </c>
      <c r="V115" s="154" t="s">
        <v>1614</v>
      </c>
    </row>
    <row r="116" spans="1:22" s="122" customFormat="1" ht="12" x14ac:dyDescent="0.25">
      <c r="A116" s="135"/>
      <c r="B116" s="136" t="s">
        <v>1545</v>
      </c>
      <c r="C116" s="46" t="s">
        <v>1373</v>
      </c>
      <c r="D116" s="45" t="s">
        <v>1383</v>
      </c>
      <c r="E116" s="153">
        <v>2</v>
      </c>
      <c r="F116" s="154" t="s">
        <v>190</v>
      </c>
      <c r="G116" s="46">
        <v>48</v>
      </c>
      <c r="H116" s="49" t="s">
        <v>1053</v>
      </c>
      <c r="I116" s="153">
        <v>422</v>
      </c>
      <c r="J116" s="154" t="s">
        <v>1556</v>
      </c>
      <c r="K116" s="46">
        <v>16</v>
      </c>
      <c r="L116" s="49" t="s">
        <v>1326</v>
      </c>
      <c r="M116" s="153" t="s">
        <v>1544</v>
      </c>
      <c r="N116" s="154" t="s">
        <v>1569</v>
      </c>
      <c r="O116" s="46">
        <v>8</v>
      </c>
      <c r="P116" s="49" t="s">
        <v>421</v>
      </c>
      <c r="Q116" s="153">
        <v>26</v>
      </c>
      <c r="R116" s="154" t="s">
        <v>1578</v>
      </c>
      <c r="S116" s="46" t="s">
        <v>1373</v>
      </c>
      <c r="T116" s="49" t="s">
        <v>1378</v>
      </c>
      <c r="U116" s="153">
        <v>429</v>
      </c>
      <c r="V116" s="154" t="s">
        <v>1584</v>
      </c>
    </row>
    <row r="117" spans="1:22" s="122" customFormat="1" ht="12" x14ac:dyDescent="0.25">
      <c r="A117" s="135"/>
      <c r="B117" s="139" t="s">
        <v>1499</v>
      </c>
      <c r="C117" s="46" t="s">
        <v>1373</v>
      </c>
      <c r="D117" s="45" t="s">
        <v>1383</v>
      </c>
      <c r="E117" s="153">
        <v>3</v>
      </c>
      <c r="F117" s="154" t="s">
        <v>1518</v>
      </c>
      <c r="G117" s="46">
        <v>46</v>
      </c>
      <c r="H117" s="49" t="s">
        <v>1111</v>
      </c>
      <c r="I117" s="153">
        <v>422</v>
      </c>
      <c r="J117" s="154" t="s">
        <v>1519</v>
      </c>
      <c r="K117" s="46" t="s">
        <v>1496</v>
      </c>
      <c r="L117" s="49" t="s">
        <v>1520</v>
      </c>
      <c r="M117" s="153">
        <v>472</v>
      </c>
      <c r="N117" s="154" t="s">
        <v>1521</v>
      </c>
      <c r="O117" s="46">
        <v>8</v>
      </c>
      <c r="P117" s="49" t="s">
        <v>223</v>
      </c>
      <c r="Q117" s="153">
        <v>30</v>
      </c>
      <c r="R117" s="154" t="s">
        <v>1522</v>
      </c>
      <c r="S117" s="46" t="s">
        <v>1373</v>
      </c>
      <c r="T117" s="49" t="s">
        <v>1383</v>
      </c>
      <c r="U117" s="153">
        <v>428</v>
      </c>
      <c r="V117" s="154" t="s">
        <v>1523</v>
      </c>
    </row>
    <row r="118" spans="1:22" s="136" customFormat="1" x14ac:dyDescent="0.2">
      <c r="A118" s="135"/>
      <c r="B118" s="139" t="s">
        <v>1440</v>
      </c>
      <c r="C118" s="46" t="s">
        <v>1373</v>
      </c>
      <c r="D118" s="45" t="s">
        <v>1383</v>
      </c>
      <c r="E118" s="153">
        <v>1</v>
      </c>
      <c r="F118" s="154" t="s">
        <v>182</v>
      </c>
      <c r="G118" s="46">
        <v>51</v>
      </c>
      <c r="H118" s="49" t="s">
        <v>1492</v>
      </c>
      <c r="I118" s="153">
        <v>453</v>
      </c>
      <c r="J118" s="154" t="s">
        <v>1493</v>
      </c>
      <c r="K118" s="46">
        <v>20</v>
      </c>
      <c r="L118" s="49" t="s">
        <v>139</v>
      </c>
      <c r="M118" s="153">
        <v>634</v>
      </c>
      <c r="N118" s="154" t="s">
        <v>1460</v>
      </c>
      <c r="O118" s="46">
        <v>8</v>
      </c>
      <c r="P118" s="49" t="s">
        <v>166</v>
      </c>
      <c r="Q118" s="153">
        <v>29</v>
      </c>
      <c r="R118" s="154" t="s">
        <v>1226</v>
      </c>
      <c r="S118" s="46" t="s">
        <v>1373</v>
      </c>
      <c r="T118" s="49" t="s">
        <v>1383</v>
      </c>
      <c r="U118" s="153">
        <v>545</v>
      </c>
      <c r="V118" s="154" t="s">
        <v>1461</v>
      </c>
    </row>
    <row r="119" spans="1:22" s="136" customFormat="1" x14ac:dyDescent="0.2">
      <c r="A119" s="135"/>
      <c r="B119" s="139" t="s">
        <v>1377</v>
      </c>
      <c r="C119" s="46">
        <v>11</v>
      </c>
      <c r="D119" s="45" t="s">
        <v>1306</v>
      </c>
      <c r="E119" s="153">
        <v>2</v>
      </c>
      <c r="F119" s="154" t="s">
        <v>218</v>
      </c>
      <c r="G119" s="46">
        <v>46</v>
      </c>
      <c r="H119" s="49" t="s">
        <v>1037</v>
      </c>
      <c r="I119" s="153">
        <v>511</v>
      </c>
      <c r="J119" s="154" t="s">
        <v>1399</v>
      </c>
      <c r="K119" s="46">
        <v>21</v>
      </c>
      <c r="L119" s="49" t="s">
        <v>1400</v>
      </c>
      <c r="M119" s="153">
        <v>565</v>
      </c>
      <c r="N119" s="154" t="s">
        <v>1401</v>
      </c>
      <c r="O119" s="46">
        <v>10</v>
      </c>
      <c r="P119" s="49" t="s">
        <v>237</v>
      </c>
      <c r="Q119" s="153">
        <v>32</v>
      </c>
      <c r="R119" s="154" t="s">
        <v>1402</v>
      </c>
      <c r="S119" s="46" t="s">
        <v>1373</v>
      </c>
      <c r="T119" s="49" t="s">
        <v>1383</v>
      </c>
      <c r="U119" s="153">
        <v>593</v>
      </c>
      <c r="V119" s="154" t="s">
        <v>1403</v>
      </c>
    </row>
    <row r="120" spans="1:22" x14ac:dyDescent="0.2">
      <c r="A120" s="135"/>
      <c r="B120" s="139" t="s">
        <v>1315</v>
      </c>
      <c r="C120" s="46">
        <v>11</v>
      </c>
      <c r="D120" s="45" t="s">
        <v>1163</v>
      </c>
      <c r="E120" s="153">
        <v>3</v>
      </c>
      <c r="F120" s="154" t="s">
        <v>260</v>
      </c>
      <c r="G120" s="46">
        <v>53</v>
      </c>
      <c r="H120" s="49" t="s">
        <v>1335</v>
      </c>
      <c r="I120" s="153">
        <v>510</v>
      </c>
      <c r="J120" s="154" t="s">
        <v>1336</v>
      </c>
      <c r="K120" s="46">
        <v>26</v>
      </c>
      <c r="L120" s="49" t="s">
        <v>1337</v>
      </c>
      <c r="M120" s="153">
        <v>554</v>
      </c>
      <c r="N120" s="154" t="s">
        <v>1338</v>
      </c>
      <c r="O120" s="46">
        <v>9</v>
      </c>
      <c r="P120" s="49" t="s">
        <v>1339</v>
      </c>
      <c r="Q120" s="153">
        <v>41</v>
      </c>
      <c r="R120" s="154" t="s">
        <v>1340</v>
      </c>
      <c r="S120" s="46">
        <v>0</v>
      </c>
      <c r="T120" s="49" t="s">
        <v>145</v>
      </c>
      <c r="U120" s="153">
        <v>774</v>
      </c>
      <c r="V120" s="154" t="s">
        <v>1341</v>
      </c>
    </row>
    <row r="121" spans="1:22" x14ac:dyDescent="0.2">
      <c r="A121" s="135"/>
      <c r="B121" s="139" t="s">
        <v>1260</v>
      </c>
      <c r="C121" s="46">
        <v>11</v>
      </c>
      <c r="D121" s="45" t="s">
        <v>1281</v>
      </c>
      <c r="E121" s="153">
        <v>3</v>
      </c>
      <c r="F121" s="154" t="s">
        <v>254</v>
      </c>
      <c r="G121" s="46">
        <v>53</v>
      </c>
      <c r="H121" s="49" t="s">
        <v>1282</v>
      </c>
      <c r="I121" s="153">
        <v>523</v>
      </c>
      <c r="J121" s="154" t="s">
        <v>1283</v>
      </c>
      <c r="K121" s="46">
        <v>26</v>
      </c>
      <c r="L121" s="49" t="s">
        <v>1284</v>
      </c>
      <c r="M121" s="153">
        <v>701</v>
      </c>
      <c r="N121" s="154" t="s">
        <v>1285</v>
      </c>
      <c r="O121" s="46">
        <v>11</v>
      </c>
      <c r="P121" s="49" t="s">
        <v>898</v>
      </c>
      <c r="Q121" s="153">
        <v>38</v>
      </c>
      <c r="R121" s="154" t="s">
        <v>1286</v>
      </c>
      <c r="S121" s="46">
        <v>1</v>
      </c>
      <c r="T121" s="49" t="s">
        <v>107</v>
      </c>
      <c r="U121" s="153">
        <v>629</v>
      </c>
      <c r="V121" s="154" t="s">
        <v>1287</v>
      </c>
    </row>
    <row r="122" spans="1:22" x14ac:dyDescent="0.2">
      <c r="A122" s="49"/>
      <c r="B122" s="139" t="s">
        <v>1203</v>
      </c>
      <c r="C122" s="46">
        <v>11</v>
      </c>
      <c r="D122" s="45" t="s">
        <v>1221</v>
      </c>
      <c r="E122" s="153">
        <v>2</v>
      </c>
      <c r="F122" s="154" t="s">
        <v>204</v>
      </c>
      <c r="G122" s="46">
        <v>68</v>
      </c>
      <c r="H122" s="49" t="s">
        <v>1222</v>
      </c>
      <c r="I122" s="153">
        <v>474</v>
      </c>
      <c r="J122" s="154" t="s">
        <v>1223</v>
      </c>
      <c r="K122" s="46">
        <v>29</v>
      </c>
      <c r="L122" s="49" t="s">
        <v>1224</v>
      </c>
      <c r="M122" s="153">
        <v>696</v>
      </c>
      <c r="N122" s="154" t="s">
        <v>1225</v>
      </c>
      <c r="O122" s="46">
        <v>9</v>
      </c>
      <c r="P122" s="49" t="s">
        <v>68</v>
      </c>
      <c r="Q122" s="153">
        <v>28</v>
      </c>
      <c r="R122" s="154" t="s">
        <v>1226</v>
      </c>
      <c r="S122" s="46">
        <v>1</v>
      </c>
      <c r="T122" s="49" t="s">
        <v>107</v>
      </c>
      <c r="U122" s="153">
        <v>691</v>
      </c>
      <c r="V122" s="154" t="s">
        <v>1258</v>
      </c>
    </row>
    <row r="123" spans="1:22" x14ac:dyDescent="0.2">
      <c r="A123" s="49"/>
      <c r="B123" s="139" t="s">
        <v>1144</v>
      </c>
      <c r="C123" s="46">
        <v>7</v>
      </c>
      <c r="D123" s="45" t="s">
        <v>317</v>
      </c>
      <c r="E123" s="54">
        <v>3</v>
      </c>
      <c r="F123" s="58" t="s">
        <v>154</v>
      </c>
      <c r="G123" s="46">
        <v>114</v>
      </c>
      <c r="H123" s="49" t="s">
        <v>1164</v>
      </c>
      <c r="I123" s="54">
        <v>508</v>
      </c>
      <c r="J123" s="58" t="s">
        <v>1197</v>
      </c>
      <c r="K123" s="46">
        <v>29</v>
      </c>
      <c r="L123" s="49" t="s">
        <v>1165</v>
      </c>
      <c r="M123" s="54">
        <v>628</v>
      </c>
      <c r="N123" s="58" t="s">
        <v>1198</v>
      </c>
      <c r="O123" s="46">
        <v>10</v>
      </c>
      <c r="P123" s="49" t="s">
        <v>307</v>
      </c>
      <c r="Q123" s="54">
        <v>55</v>
      </c>
      <c r="R123" s="58" t="s">
        <v>1159</v>
      </c>
      <c r="S123" s="46">
        <v>3</v>
      </c>
      <c r="T123" s="49" t="s">
        <v>105</v>
      </c>
      <c r="U123" s="54">
        <v>713</v>
      </c>
      <c r="V123" s="58" t="s">
        <v>1199</v>
      </c>
    </row>
    <row r="124" spans="1:22" s="122" customFormat="1" ht="12" x14ac:dyDescent="0.25">
      <c r="A124" s="45"/>
      <c r="B124" s="46"/>
      <c r="C124" s="46"/>
      <c r="D124" s="45"/>
      <c r="E124" s="46"/>
      <c r="F124" s="49"/>
      <c r="G124" s="46"/>
      <c r="H124" s="49"/>
      <c r="I124" s="46"/>
      <c r="J124" s="49"/>
      <c r="K124" s="46"/>
      <c r="L124" s="49"/>
      <c r="M124" s="50"/>
      <c r="N124" s="49"/>
      <c r="O124" s="46"/>
      <c r="P124" s="49"/>
      <c r="Q124" s="46"/>
      <c r="R124" s="49"/>
      <c r="S124" s="46"/>
      <c r="T124" s="49"/>
      <c r="U124" s="46"/>
      <c r="V124" s="49"/>
    </row>
    <row r="125" spans="1:22" x14ac:dyDescent="0.2">
      <c r="A125" s="135" t="s">
        <v>1146</v>
      </c>
      <c r="C125" s="163">
        <v>17</v>
      </c>
      <c r="D125" s="163"/>
      <c r="E125" s="163">
        <v>15</v>
      </c>
      <c r="F125" s="163"/>
      <c r="G125" s="163">
        <v>486</v>
      </c>
      <c r="H125" s="163"/>
      <c r="I125" s="163">
        <v>608</v>
      </c>
      <c r="J125" s="163"/>
      <c r="K125" s="163">
        <v>121</v>
      </c>
      <c r="L125" s="163"/>
      <c r="M125" s="163">
        <v>7000</v>
      </c>
      <c r="N125" s="163"/>
      <c r="O125" s="163">
        <v>30</v>
      </c>
      <c r="P125" s="163"/>
      <c r="Q125" s="163">
        <v>170</v>
      </c>
      <c r="R125" s="163"/>
      <c r="S125" s="163">
        <v>15</v>
      </c>
      <c r="T125" s="163"/>
      <c r="U125" s="163">
        <v>1135</v>
      </c>
      <c r="V125" s="163"/>
    </row>
    <row r="126" spans="1:22" s="122" customFormat="1" ht="12" x14ac:dyDescent="0.25">
      <c r="A126" s="135"/>
      <c r="B126" s="139" t="s">
        <v>1087</v>
      </c>
      <c r="C126" s="51">
        <v>5</v>
      </c>
      <c r="D126" s="141" t="s">
        <v>714</v>
      </c>
      <c r="E126" s="54">
        <v>3</v>
      </c>
      <c r="F126" s="58" t="s">
        <v>204</v>
      </c>
      <c r="G126" s="51">
        <v>104</v>
      </c>
      <c r="H126" s="56" t="s">
        <v>1107</v>
      </c>
      <c r="I126" s="54">
        <v>498</v>
      </c>
      <c r="J126" s="58" t="s">
        <v>1108</v>
      </c>
      <c r="K126" s="51">
        <v>30</v>
      </c>
      <c r="L126" s="56" t="s">
        <v>1109</v>
      </c>
      <c r="M126" s="54">
        <v>764</v>
      </c>
      <c r="N126" s="58" t="s">
        <v>1110</v>
      </c>
      <c r="O126" s="51">
        <v>10</v>
      </c>
      <c r="P126" s="56" t="s">
        <v>179</v>
      </c>
      <c r="Q126" s="54">
        <v>42</v>
      </c>
      <c r="R126" s="58" t="s">
        <v>1111</v>
      </c>
      <c r="S126" s="51">
        <v>3</v>
      </c>
      <c r="T126" s="56" t="s">
        <v>160</v>
      </c>
      <c r="U126" s="54">
        <v>693</v>
      </c>
      <c r="V126" s="58" t="s">
        <v>1112</v>
      </c>
    </row>
    <row r="127" spans="1:22" x14ac:dyDescent="0.2">
      <c r="A127" s="135"/>
      <c r="B127" s="139" t="s">
        <v>1028</v>
      </c>
      <c r="C127" s="51">
        <v>6</v>
      </c>
      <c r="D127" s="141" t="s">
        <v>363</v>
      </c>
      <c r="E127" s="54">
        <v>2</v>
      </c>
      <c r="F127" s="58" t="s">
        <v>122</v>
      </c>
      <c r="G127" s="51">
        <v>102</v>
      </c>
      <c r="H127" s="56" t="s">
        <v>1048</v>
      </c>
      <c r="I127" s="54">
        <v>527</v>
      </c>
      <c r="J127" s="58" t="s">
        <v>1049</v>
      </c>
      <c r="K127" s="51">
        <v>35</v>
      </c>
      <c r="L127" s="56" t="s">
        <v>1050</v>
      </c>
      <c r="M127" s="54">
        <v>832</v>
      </c>
      <c r="N127" s="58" t="s">
        <v>1051</v>
      </c>
      <c r="O127" s="51">
        <v>14</v>
      </c>
      <c r="P127" s="56" t="s">
        <v>1052</v>
      </c>
      <c r="Q127" s="54">
        <v>48</v>
      </c>
      <c r="R127" s="58" t="s">
        <v>1053</v>
      </c>
      <c r="S127" s="51">
        <v>4</v>
      </c>
      <c r="T127" s="56" t="s">
        <v>268</v>
      </c>
      <c r="U127" s="54">
        <v>664</v>
      </c>
      <c r="V127" s="58" t="s">
        <v>1054</v>
      </c>
    </row>
    <row r="128" spans="1:22" s="122" customFormat="1" ht="12" x14ac:dyDescent="0.25">
      <c r="A128" s="135"/>
      <c r="B128" s="139" t="s">
        <v>969</v>
      </c>
      <c r="C128" s="51">
        <v>3</v>
      </c>
      <c r="D128" s="141" t="s">
        <v>160</v>
      </c>
      <c r="E128" s="54">
        <v>2</v>
      </c>
      <c r="F128" s="58" t="s">
        <v>122</v>
      </c>
      <c r="G128" s="51">
        <v>151</v>
      </c>
      <c r="H128" s="56" t="s">
        <v>990</v>
      </c>
      <c r="I128" s="54">
        <v>607</v>
      </c>
      <c r="J128" s="58" t="s">
        <v>991</v>
      </c>
      <c r="K128" s="51">
        <v>37</v>
      </c>
      <c r="L128" s="56" t="s">
        <v>992</v>
      </c>
      <c r="M128" s="54">
        <v>818</v>
      </c>
      <c r="N128" s="58" t="s">
        <v>993</v>
      </c>
      <c r="O128" s="51">
        <v>12</v>
      </c>
      <c r="P128" s="56" t="s">
        <v>898</v>
      </c>
      <c r="Q128" s="54">
        <v>64</v>
      </c>
      <c r="R128" s="58" t="s">
        <v>994</v>
      </c>
      <c r="S128" s="51">
        <v>1</v>
      </c>
      <c r="T128" s="56" t="s">
        <v>145</v>
      </c>
      <c r="U128" s="54">
        <v>740</v>
      </c>
      <c r="V128" s="58" t="s">
        <v>995</v>
      </c>
    </row>
    <row r="129" spans="1:22" x14ac:dyDescent="0.2">
      <c r="A129" s="135"/>
      <c r="B129" s="46" t="s">
        <v>907</v>
      </c>
      <c r="C129" s="51">
        <v>3</v>
      </c>
      <c r="D129" s="141" t="s">
        <v>268</v>
      </c>
      <c r="E129" s="54">
        <v>2</v>
      </c>
      <c r="F129" s="58" t="s">
        <v>218</v>
      </c>
      <c r="G129" s="51">
        <v>114</v>
      </c>
      <c r="H129" s="56" t="s">
        <v>928</v>
      </c>
      <c r="I129" s="54">
        <v>514</v>
      </c>
      <c r="J129" s="58" t="s">
        <v>929</v>
      </c>
      <c r="K129" s="51">
        <v>37</v>
      </c>
      <c r="L129" s="56" t="s">
        <v>930</v>
      </c>
      <c r="M129" s="54">
        <v>632</v>
      </c>
      <c r="N129" s="58" t="s">
        <v>931</v>
      </c>
      <c r="O129" s="51">
        <v>14</v>
      </c>
      <c r="P129" s="56" t="s">
        <v>398</v>
      </c>
      <c r="Q129" s="54">
        <v>36</v>
      </c>
      <c r="R129" s="58" t="s">
        <v>932</v>
      </c>
      <c r="S129" s="51">
        <v>1</v>
      </c>
      <c r="T129" s="56" t="s">
        <v>160</v>
      </c>
      <c r="U129" s="54">
        <v>623</v>
      </c>
      <c r="V129" s="58" t="s">
        <v>933</v>
      </c>
    </row>
    <row r="130" spans="1:22" x14ac:dyDescent="0.2">
      <c r="A130" s="135"/>
      <c r="B130" s="46" t="s">
        <v>847</v>
      </c>
      <c r="C130" s="51">
        <v>3</v>
      </c>
      <c r="D130" s="141" t="s">
        <v>363</v>
      </c>
      <c r="E130" s="54">
        <v>3</v>
      </c>
      <c r="F130" s="58" t="s">
        <v>211</v>
      </c>
      <c r="G130" s="51">
        <v>104</v>
      </c>
      <c r="H130" s="56" t="s">
        <v>867</v>
      </c>
      <c r="I130" s="54">
        <v>535</v>
      </c>
      <c r="J130" s="58" t="s">
        <v>868</v>
      </c>
      <c r="K130" s="51">
        <v>37</v>
      </c>
      <c r="L130" s="56" t="s">
        <v>869</v>
      </c>
      <c r="M130" s="54">
        <v>560</v>
      </c>
      <c r="N130" s="58" t="s">
        <v>870</v>
      </c>
      <c r="O130" s="51">
        <v>16</v>
      </c>
      <c r="P130" s="56" t="s">
        <v>871</v>
      </c>
      <c r="Q130" s="54">
        <v>41</v>
      </c>
      <c r="R130" s="58" t="s">
        <v>872</v>
      </c>
      <c r="S130" s="51">
        <v>1</v>
      </c>
      <c r="T130" s="56" t="s">
        <v>160</v>
      </c>
      <c r="U130" s="54">
        <v>699</v>
      </c>
      <c r="V130" s="58" t="s">
        <v>873</v>
      </c>
    </row>
    <row r="131" spans="1:22" x14ac:dyDescent="0.2">
      <c r="A131" s="135"/>
      <c r="B131" s="46" t="s">
        <v>777</v>
      </c>
      <c r="C131" s="51">
        <v>4</v>
      </c>
      <c r="D131" s="141" t="s">
        <v>715</v>
      </c>
      <c r="E131" s="54">
        <v>4</v>
      </c>
      <c r="F131" s="58" t="s">
        <v>333</v>
      </c>
      <c r="G131" s="51">
        <v>126</v>
      </c>
      <c r="H131" s="56" t="s">
        <v>790</v>
      </c>
      <c r="I131" s="54">
        <v>600</v>
      </c>
      <c r="J131" s="58" t="s">
        <v>793</v>
      </c>
      <c r="K131" s="51">
        <v>40</v>
      </c>
      <c r="L131" s="56" t="s">
        <v>794</v>
      </c>
      <c r="M131" s="54">
        <v>432</v>
      </c>
      <c r="N131" s="58" t="s">
        <v>795</v>
      </c>
      <c r="O131" s="51">
        <v>14</v>
      </c>
      <c r="P131" s="56" t="s">
        <v>135</v>
      </c>
      <c r="Q131" s="54">
        <v>41</v>
      </c>
      <c r="R131" s="58" t="s">
        <v>797</v>
      </c>
      <c r="S131" s="51">
        <v>1</v>
      </c>
      <c r="T131" s="56" t="s">
        <v>137</v>
      </c>
      <c r="U131" s="54">
        <v>767</v>
      </c>
      <c r="V131" s="58" t="s">
        <v>798</v>
      </c>
    </row>
    <row r="132" spans="1:22" x14ac:dyDescent="0.2">
      <c r="A132" s="135"/>
      <c r="B132" s="46" t="s">
        <v>713</v>
      </c>
      <c r="C132" s="51">
        <v>3</v>
      </c>
      <c r="D132" s="141" t="s">
        <v>105</v>
      </c>
      <c r="E132" s="54">
        <v>3</v>
      </c>
      <c r="F132" s="58" t="s">
        <v>204</v>
      </c>
      <c r="G132" s="51">
        <v>104</v>
      </c>
      <c r="H132" s="56" t="s">
        <v>738</v>
      </c>
      <c r="I132" s="54">
        <v>542</v>
      </c>
      <c r="J132" s="58" t="s">
        <v>739</v>
      </c>
      <c r="K132" s="51">
        <v>37</v>
      </c>
      <c r="L132" s="56" t="s">
        <v>740</v>
      </c>
      <c r="M132" s="54">
        <v>367</v>
      </c>
      <c r="N132" s="58" t="s">
        <v>741</v>
      </c>
      <c r="O132" s="51">
        <v>11</v>
      </c>
      <c r="P132" s="56" t="s">
        <v>339</v>
      </c>
      <c r="Q132" s="54">
        <v>40</v>
      </c>
      <c r="R132" s="58" t="s">
        <v>742</v>
      </c>
      <c r="S132" s="51">
        <v>1</v>
      </c>
      <c r="T132" s="56" t="s">
        <v>137</v>
      </c>
      <c r="U132" s="54">
        <v>541</v>
      </c>
      <c r="V132" s="58" t="s">
        <v>743</v>
      </c>
    </row>
    <row r="133" spans="1:22" x14ac:dyDescent="0.2">
      <c r="A133" s="135"/>
      <c r="B133" s="46" t="s">
        <v>650</v>
      </c>
      <c r="C133" s="51">
        <v>3</v>
      </c>
      <c r="D133" s="141" t="s">
        <v>105</v>
      </c>
      <c r="E133" s="54">
        <v>3</v>
      </c>
      <c r="F133" s="58" t="s">
        <v>162</v>
      </c>
      <c r="G133" s="51">
        <v>195</v>
      </c>
      <c r="H133" s="56" t="s">
        <v>672</v>
      </c>
      <c r="I133" s="54">
        <v>596</v>
      </c>
      <c r="J133" s="58" t="s">
        <v>673</v>
      </c>
      <c r="K133" s="51">
        <v>33</v>
      </c>
      <c r="L133" s="56" t="s">
        <v>674</v>
      </c>
      <c r="M133" s="54">
        <v>599</v>
      </c>
      <c r="N133" s="58" t="s">
        <v>675</v>
      </c>
      <c r="O133" s="51">
        <v>13</v>
      </c>
      <c r="P133" s="56" t="s">
        <v>339</v>
      </c>
      <c r="Q133" s="54">
        <v>61</v>
      </c>
      <c r="R133" s="58" t="s">
        <v>676</v>
      </c>
      <c r="S133" s="51">
        <v>3</v>
      </c>
      <c r="T133" s="56" t="s">
        <v>204</v>
      </c>
      <c r="U133" s="54">
        <v>551</v>
      </c>
      <c r="V133" s="58" t="s">
        <v>677</v>
      </c>
    </row>
    <row r="134" spans="1:22" x14ac:dyDescent="0.2">
      <c r="B134" s="46" t="s">
        <v>361</v>
      </c>
      <c r="C134" s="51">
        <v>3</v>
      </c>
      <c r="D134" s="141" t="s">
        <v>105</v>
      </c>
      <c r="E134" s="54">
        <v>3</v>
      </c>
      <c r="F134" s="58" t="s">
        <v>260</v>
      </c>
      <c r="G134" s="51">
        <v>93</v>
      </c>
      <c r="H134" s="56" t="s">
        <v>368</v>
      </c>
      <c r="I134" s="54">
        <v>591</v>
      </c>
      <c r="J134" s="58" t="s">
        <v>377</v>
      </c>
      <c r="K134" s="51">
        <v>44</v>
      </c>
      <c r="L134" s="56" t="s">
        <v>386</v>
      </c>
      <c r="M134" s="54">
        <v>631</v>
      </c>
      <c r="N134" s="58" t="s">
        <v>538</v>
      </c>
      <c r="O134" s="51">
        <v>12</v>
      </c>
      <c r="P134" s="56" t="s">
        <v>395</v>
      </c>
      <c r="Q134" s="54">
        <v>35</v>
      </c>
      <c r="R134" s="58" t="s">
        <v>401</v>
      </c>
      <c r="S134" s="51">
        <v>3</v>
      </c>
      <c r="T134" s="56" t="s">
        <v>204</v>
      </c>
      <c r="U134" s="54">
        <v>553</v>
      </c>
      <c r="V134" s="58" t="s">
        <v>411</v>
      </c>
    </row>
    <row r="135" spans="1:22" x14ac:dyDescent="0.2">
      <c r="A135" s="155" t="s">
        <v>570</v>
      </c>
      <c r="B135" s="46" t="s">
        <v>51</v>
      </c>
      <c r="C135" s="51">
        <v>2</v>
      </c>
      <c r="D135" s="141" t="s">
        <v>107</v>
      </c>
      <c r="E135" s="54">
        <v>2</v>
      </c>
      <c r="F135" s="58" t="s">
        <v>145</v>
      </c>
      <c r="G135" s="51">
        <v>115</v>
      </c>
      <c r="H135" s="56" t="s">
        <v>198</v>
      </c>
      <c r="I135" s="54">
        <v>508</v>
      </c>
      <c r="J135" s="58" t="s">
        <v>199</v>
      </c>
      <c r="K135" s="51">
        <v>43</v>
      </c>
      <c r="L135" s="56" t="s">
        <v>200</v>
      </c>
      <c r="M135" s="54">
        <v>770</v>
      </c>
      <c r="N135" s="58" t="s">
        <v>532</v>
      </c>
      <c r="O135" s="51">
        <v>8</v>
      </c>
      <c r="P135" s="56" t="s">
        <v>201</v>
      </c>
      <c r="Q135" s="54">
        <v>38</v>
      </c>
      <c r="R135" s="58" t="s">
        <v>202</v>
      </c>
      <c r="S135" s="51">
        <v>3</v>
      </c>
      <c r="T135" s="56" t="s">
        <v>160</v>
      </c>
      <c r="U135" s="54">
        <v>575</v>
      </c>
      <c r="V135" s="58" t="s">
        <v>203</v>
      </c>
    </row>
    <row r="136" spans="1:22" ht="12.75" customHeight="1" x14ac:dyDescent="0.2">
      <c r="A136" s="155" t="s">
        <v>22</v>
      </c>
      <c r="B136" s="46" t="s">
        <v>60</v>
      </c>
      <c r="C136" s="51">
        <v>3</v>
      </c>
      <c r="D136" s="141" t="s">
        <v>204</v>
      </c>
      <c r="E136" s="54">
        <v>3</v>
      </c>
      <c r="F136" s="58" t="s">
        <v>190</v>
      </c>
      <c r="G136" s="51">
        <v>75</v>
      </c>
      <c r="H136" s="56" t="s">
        <v>205</v>
      </c>
      <c r="I136" s="54">
        <v>500</v>
      </c>
      <c r="J136" s="58" t="s">
        <v>206</v>
      </c>
      <c r="K136" s="51">
        <v>45</v>
      </c>
      <c r="L136" s="56" t="s">
        <v>207</v>
      </c>
      <c r="M136" s="54">
        <v>1090</v>
      </c>
      <c r="N136" s="58" t="s">
        <v>517</v>
      </c>
      <c r="O136" s="51">
        <v>8</v>
      </c>
      <c r="P136" s="56" t="s">
        <v>208</v>
      </c>
      <c r="Q136" s="54">
        <v>33</v>
      </c>
      <c r="R136" s="58" t="s">
        <v>209</v>
      </c>
      <c r="S136" s="51">
        <v>2</v>
      </c>
      <c r="T136" s="56" t="s">
        <v>122</v>
      </c>
      <c r="U136" s="54">
        <v>542</v>
      </c>
      <c r="V136" s="58" t="s">
        <v>210</v>
      </c>
    </row>
    <row r="137" spans="1:22" ht="12.75" customHeight="1" x14ac:dyDescent="0.25">
      <c r="A137" s="152"/>
      <c r="B137" s="46" t="s">
        <v>70</v>
      </c>
      <c r="C137" s="51">
        <v>2</v>
      </c>
      <c r="D137" s="141" t="s">
        <v>122</v>
      </c>
      <c r="E137" s="54">
        <v>3</v>
      </c>
      <c r="F137" s="58" t="s">
        <v>211</v>
      </c>
      <c r="G137" s="51">
        <v>69</v>
      </c>
      <c r="H137" s="56" t="s">
        <v>212</v>
      </c>
      <c r="I137" s="54">
        <v>490</v>
      </c>
      <c r="J137" s="58" t="s">
        <v>213</v>
      </c>
      <c r="K137" s="51">
        <v>40</v>
      </c>
      <c r="L137" s="56" t="s">
        <v>214</v>
      </c>
      <c r="M137" s="54">
        <v>1292</v>
      </c>
      <c r="N137" s="58" t="s">
        <v>524</v>
      </c>
      <c r="O137" s="51">
        <v>6</v>
      </c>
      <c r="P137" s="56" t="s">
        <v>215</v>
      </c>
      <c r="Q137" s="54">
        <v>29</v>
      </c>
      <c r="R137" s="58" t="s">
        <v>216</v>
      </c>
      <c r="S137" s="51">
        <v>2</v>
      </c>
      <c r="T137" s="56" t="s">
        <v>190</v>
      </c>
      <c r="U137" s="54">
        <v>511</v>
      </c>
      <c r="V137" s="58" t="s">
        <v>217</v>
      </c>
    </row>
    <row r="138" spans="1:22" ht="12.75" customHeight="1" x14ac:dyDescent="0.2">
      <c r="B138" s="46" t="s">
        <v>79</v>
      </c>
      <c r="C138" s="51">
        <v>2</v>
      </c>
      <c r="D138" s="141" t="s">
        <v>218</v>
      </c>
      <c r="E138" s="54">
        <v>13</v>
      </c>
      <c r="F138" s="58" t="s">
        <v>219</v>
      </c>
      <c r="G138" s="51">
        <v>122</v>
      </c>
      <c r="H138" s="56" t="s">
        <v>220</v>
      </c>
      <c r="I138" s="54">
        <v>523</v>
      </c>
      <c r="J138" s="58" t="s">
        <v>221</v>
      </c>
      <c r="K138" s="51">
        <v>51</v>
      </c>
      <c r="L138" s="56" t="s">
        <v>222</v>
      </c>
      <c r="M138" s="54">
        <v>1116</v>
      </c>
      <c r="N138" s="58" t="s">
        <v>555</v>
      </c>
      <c r="O138" s="51">
        <v>10</v>
      </c>
      <c r="P138" s="56" t="s">
        <v>223</v>
      </c>
      <c r="Q138" s="54">
        <v>42</v>
      </c>
      <c r="R138" s="58" t="s">
        <v>224</v>
      </c>
      <c r="S138" s="51">
        <v>1</v>
      </c>
      <c r="T138" s="56" t="s">
        <v>137</v>
      </c>
      <c r="U138" s="54">
        <v>543</v>
      </c>
      <c r="V138" s="58" t="s">
        <v>225</v>
      </c>
    </row>
    <row r="139" spans="1:22" s="122" customFormat="1" ht="12" x14ac:dyDescent="0.25">
      <c r="A139" s="45"/>
      <c r="B139" s="46" t="s">
        <v>89</v>
      </c>
      <c r="C139" s="51">
        <v>2</v>
      </c>
      <c r="D139" s="141" t="s">
        <v>122</v>
      </c>
      <c r="E139" s="54">
        <v>15</v>
      </c>
      <c r="F139" s="58" t="s">
        <v>226</v>
      </c>
      <c r="G139" s="51">
        <v>108</v>
      </c>
      <c r="H139" s="56" t="s">
        <v>227</v>
      </c>
      <c r="I139" s="54">
        <v>513</v>
      </c>
      <c r="J139" s="58" t="s">
        <v>228</v>
      </c>
      <c r="K139" s="51">
        <v>50</v>
      </c>
      <c r="L139" s="56" t="s">
        <v>229</v>
      </c>
      <c r="M139" s="54">
        <v>1451</v>
      </c>
      <c r="N139" s="58" t="s">
        <v>554</v>
      </c>
      <c r="O139" s="51">
        <v>13</v>
      </c>
      <c r="P139" s="56" t="s">
        <v>230</v>
      </c>
      <c r="Q139" s="54">
        <v>55</v>
      </c>
      <c r="R139" s="58" t="s">
        <v>231</v>
      </c>
      <c r="S139" s="51">
        <v>1</v>
      </c>
      <c r="T139" s="56" t="s">
        <v>145</v>
      </c>
      <c r="U139" s="54">
        <v>581</v>
      </c>
      <c r="V139" s="58" t="s">
        <v>232</v>
      </c>
    </row>
    <row r="140" spans="1:22" s="122" customFormat="1" ht="12" x14ac:dyDescent="0.25">
      <c r="A140" s="45"/>
      <c r="B140" s="46" t="s">
        <v>98</v>
      </c>
      <c r="C140" s="51">
        <v>2</v>
      </c>
      <c r="D140" s="141" t="s">
        <v>107</v>
      </c>
      <c r="E140" s="54">
        <v>16</v>
      </c>
      <c r="F140" s="58" t="s">
        <v>233</v>
      </c>
      <c r="G140" s="51">
        <v>186</v>
      </c>
      <c r="H140" s="56" t="s">
        <v>234</v>
      </c>
      <c r="I140" s="54">
        <v>562</v>
      </c>
      <c r="J140" s="58" t="s">
        <v>235</v>
      </c>
      <c r="K140" s="51">
        <v>59</v>
      </c>
      <c r="L140" s="56" t="s">
        <v>236</v>
      </c>
      <c r="M140" s="54">
        <v>1438</v>
      </c>
      <c r="N140" s="58" t="s">
        <v>553</v>
      </c>
      <c r="O140" s="51">
        <v>14</v>
      </c>
      <c r="P140" s="56" t="s">
        <v>237</v>
      </c>
      <c r="Q140" s="54">
        <v>69</v>
      </c>
      <c r="R140" s="58" t="s">
        <v>238</v>
      </c>
      <c r="S140" s="51">
        <v>1</v>
      </c>
      <c r="T140" s="56" t="s">
        <v>239</v>
      </c>
      <c r="U140" s="54">
        <v>778</v>
      </c>
      <c r="V140" s="58" t="s">
        <v>240</v>
      </c>
    </row>
    <row r="141" spans="1:22" s="122" customFormat="1" ht="12" x14ac:dyDescent="0.25">
      <c r="A141" s="47"/>
      <c r="B141" s="48" t="s">
        <v>574</v>
      </c>
      <c r="C141" s="52">
        <v>0</v>
      </c>
      <c r="D141" s="150" t="s">
        <v>239</v>
      </c>
      <c r="E141" s="55">
        <v>19</v>
      </c>
      <c r="F141" s="59" t="s">
        <v>599</v>
      </c>
      <c r="G141" s="52">
        <v>191</v>
      </c>
      <c r="H141" s="57" t="s">
        <v>600</v>
      </c>
      <c r="I141" s="55">
        <v>671</v>
      </c>
      <c r="J141" s="59" t="s">
        <v>601</v>
      </c>
      <c r="K141" s="52">
        <v>106</v>
      </c>
      <c r="L141" s="57" t="s">
        <v>602</v>
      </c>
      <c r="M141" s="55">
        <v>1859</v>
      </c>
      <c r="N141" s="59" t="s">
        <v>603</v>
      </c>
      <c r="O141" s="52">
        <v>5</v>
      </c>
      <c r="P141" s="57" t="s">
        <v>604</v>
      </c>
      <c r="Q141" s="55">
        <v>89</v>
      </c>
      <c r="R141" s="59" t="s">
        <v>605</v>
      </c>
      <c r="S141" s="52">
        <v>0</v>
      </c>
      <c r="T141" s="57" t="s">
        <v>239</v>
      </c>
      <c r="U141" s="55">
        <v>1084</v>
      </c>
      <c r="V141" s="59" t="s">
        <v>606</v>
      </c>
    </row>
    <row r="142" spans="1:22" s="122" customFormat="1" ht="12" x14ac:dyDescent="0.25">
      <c r="A142" s="53" t="s">
        <v>29</v>
      </c>
      <c r="B142" s="46"/>
      <c r="C142" s="51"/>
      <c r="D142" s="141"/>
      <c r="E142" s="51"/>
      <c r="F142" s="56"/>
      <c r="G142" s="51"/>
      <c r="H142" s="56"/>
      <c r="I142" s="51"/>
      <c r="J142" s="56"/>
      <c r="K142" s="51"/>
      <c r="L142" s="56"/>
      <c r="M142" s="51"/>
      <c r="N142" s="56"/>
      <c r="O142" s="51"/>
      <c r="P142" s="56"/>
      <c r="Q142" s="51"/>
      <c r="R142" s="56"/>
      <c r="S142" s="51"/>
      <c r="T142" s="56"/>
      <c r="U142" s="51"/>
      <c r="V142" s="56"/>
    </row>
    <row r="143" spans="1:22" s="122" customFormat="1" ht="13.2" x14ac:dyDescent="0.25">
      <c r="A143" s="135" t="s">
        <v>1145</v>
      </c>
      <c r="C143" s="164">
        <v>18</v>
      </c>
      <c r="D143" s="165"/>
      <c r="E143" s="164">
        <v>17</v>
      </c>
      <c r="F143" s="165"/>
      <c r="G143" s="164">
        <v>529</v>
      </c>
      <c r="H143" s="165"/>
      <c r="I143" s="164">
        <v>661</v>
      </c>
      <c r="J143" s="165"/>
      <c r="K143" s="164">
        <v>132</v>
      </c>
      <c r="L143" s="165"/>
      <c r="M143" s="164">
        <v>7000</v>
      </c>
      <c r="N143" s="165"/>
      <c r="O143" s="164">
        <v>33</v>
      </c>
      <c r="P143" s="165"/>
      <c r="Q143" s="164">
        <v>185</v>
      </c>
      <c r="R143" s="165"/>
      <c r="S143" s="164">
        <v>16</v>
      </c>
      <c r="T143" s="165"/>
      <c r="U143" s="164">
        <v>1234</v>
      </c>
      <c r="V143" s="165"/>
    </row>
    <row r="144" spans="1:22" s="122" customFormat="1" ht="12" x14ac:dyDescent="0.25">
      <c r="A144" s="135"/>
      <c r="B144" s="136" t="s">
        <v>1802</v>
      </c>
      <c r="C144" s="46" t="s">
        <v>1433</v>
      </c>
      <c r="D144" s="102" t="s">
        <v>1500</v>
      </c>
      <c r="E144" s="54" t="s">
        <v>1799</v>
      </c>
      <c r="F144" s="58" t="s">
        <v>1808</v>
      </c>
      <c r="G144" s="46">
        <v>15</v>
      </c>
      <c r="H144" s="49" t="s">
        <v>974</v>
      </c>
      <c r="I144" s="54">
        <v>478</v>
      </c>
      <c r="J144" s="58" t="s">
        <v>1821</v>
      </c>
      <c r="K144" s="46">
        <v>14</v>
      </c>
      <c r="L144" s="49" t="s">
        <v>898</v>
      </c>
      <c r="M144" s="54" t="s">
        <v>1863</v>
      </c>
      <c r="N144" s="58" t="s">
        <v>1830</v>
      </c>
      <c r="O144" s="46"/>
      <c r="P144" s="49"/>
      <c r="Q144" s="54">
        <v>23</v>
      </c>
      <c r="R144" s="58" t="s">
        <v>1836</v>
      </c>
      <c r="S144" s="46" t="s">
        <v>1373</v>
      </c>
      <c r="T144" s="49" t="s">
        <v>1383</v>
      </c>
      <c r="U144" s="54">
        <v>647</v>
      </c>
      <c r="V144" s="58" t="s">
        <v>1843</v>
      </c>
    </row>
    <row r="145" spans="1:22" s="122" customFormat="1" ht="12" x14ac:dyDescent="0.25">
      <c r="A145" s="135"/>
      <c r="B145" s="136" t="s">
        <v>1754</v>
      </c>
      <c r="C145" s="46" t="s">
        <v>1373</v>
      </c>
      <c r="D145" s="102" t="s">
        <v>1391</v>
      </c>
      <c r="E145" s="54" t="s">
        <v>1405</v>
      </c>
      <c r="F145" s="58" t="s">
        <v>1462</v>
      </c>
      <c r="G145" s="46">
        <v>16</v>
      </c>
      <c r="H145" s="49" t="s">
        <v>1759</v>
      </c>
      <c r="I145" s="54">
        <v>443</v>
      </c>
      <c r="J145" s="58" t="s">
        <v>1765</v>
      </c>
      <c r="K145" s="46">
        <v>17</v>
      </c>
      <c r="L145" s="49" t="s">
        <v>1770</v>
      </c>
      <c r="M145" s="54" t="s">
        <v>1796</v>
      </c>
      <c r="N145" s="58" t="s">
        <v>1777</v>
      </c>
      <c r="O145" s="46"/>
      <c r="P145" s="49"/>
      <c r="Q145" s="54">
        <v>18</v>
      </c>
      <c r="R145" s="58" t="s">
        <v>1782</v>
      </c>
      <c r="S145" s="46" t="s">
        <v>1373</v>
      </c>
      <c r="T145" s="49" t="s">
        <v>1465</v>
      </c>
      <c r="U145" s="54">
        <v>611</v>
      </c>
      <c r="V145" s="58" t="s">
        <v>1788</v>
      </c>
    </row>
    <row r="146" spans="1:22" s="122" customFormat="1" ht="12" x14ac:dyDescent="0.25">
      <c r="A146" s="135"/>
      <c r="B146" s="136" t="s">
        <v>1702</v>
      </c>
      <c r="C146" s="46" t="s">
        <v>1373</v>
      </c>
      <c r="D146" s="45" t="s">
        <v>1711</v>
      </c>
      <c r="E146" s="54">
        <v>1</v>
      </c>
      <c r="F146" s="58" t="s">
        <v>182</v>
      </c>
      <c r="G146" s="46">
        <v>13</v>
      </c>
      <c r="H146" s="49" t="s">
        <v>1278</v>
      </c>
      <c r="I146" s="54">
        <v>414</v>
      </c>
      <c r="J146" s="58" t="s">
        <v>1746</v>
      </c>
      <c r="K146" s="46">
        <v>14</v>
      </c>
      <c r="L146" s="49" t="s">
        <v>57</v>
      </c>
      <c r="M146" s="54" t="s">
        <v>1747</v>
      </c>
      <c r="N146" s="58" t="s">
        <v>1748</v>
      </c>
      <c r="O146" s="46">
        <v>6</v>
      </c>
      <c r="P146" s="49" t="s">
        <v>803</v>
      </c>
      <c r="Q146" s="54">
        <v>16</v>
      </c>
      <c r="R146" s="58" t="s">
        <v>242</v>
      </c>
      <c r="S146" s="46" t="s">
        <v>1373</v>
      </c>
      <c r="T146" s="49" t="s">
        <v>1711</v>
      </c>
      <c r="U146" s="54">
        <v>562</v>
      </c>
      <c r="V146" s="58" t="s">
        <v>1749</v>
      </c>
    </row>
    <row r="147" spans="1:22" s="122" customFormat="1" ht="12" x14ac:dyDescent="0.25">
      <c r="A147" s="135"/>
      <c r="B147" s="136" t="s">
        <v>1637</v>
      </c>
      <c r="C147" s="46" t="s">
        <v>1373</v>
      </c>
      <c r="D147" s="45" t="s">
        <v>1383</v>
      </c>
      <c r="E147" s="54">
        <v>1</v>
      </c>
      <c r="F147" s="58" t="s">
        <v>934</v>
      </c>
      <c r="G147" s="46">
        <v>16</v>
      </c>
      <c r="H147" s="49" t="s">
        <v>1661</v>
      </c>
      <c r="I147" s="54">
        <v>447</v>
      </c>
      <c r="J147" s="58" t="s">
        <v>1662</v>
      </c>
      <c r="K147" s="46">
        <v>17</v>
      </c>
      <c r="L147" s="49" t="s">
        <v>889</v>
      </c>
      <c r="M147" s="54" t="s">
        <v>1678</v>
      </c>
      <c r="N147" s="58" t="s">
        <v>1663</v>
      </c>
      <c r="O147" s="46">
        <v>5</v>
      </c>
      <c r="P147" s="49" t="s">
        <v>172</v>
      </c>
      <c r="Q147" s="54">
        <v>22</v>
      </c>
      <c r="R147" s="58" t="s">
        <v>1664</v>
      </c>
      <c r="S147" s="46" t="s">
        <v>1373</v>
      </c>
      <c r="T147" s="49" t="s">
        <v>1383</v>
      </c>
      <c r="U147" s="54">
        <v>548</v>
      </c>
      <c r="V147" s="58" t="s">
        <v>1665</v>
      </c>
    </row>
    <row r="148" spans="1:22" s="122" customFormat="1" ht="12" x14ac:dyDescent="0.25">
      <c r="A148" s="135"/>
      <c r="B148" s="136" t="s">
        <v>1592</v>
      </c>
      <c r="C148" s="46" t="s">
        <v>1373</v>
      </c>
      <c r="D148" s="45" t="s">
        <v>1383</v>
      </c>
      <c r="E148" s="54" t="s">
        <v>1405</v>
      </c>
      <c r="F148" s="58" t="s">
        <v>1615</v>
      </c>
      <c r="G148" s="46">
        <v>16</v>
      </c>
      <c r="H148" s="49" t="s">
        <v>1616</v>
      </c>
      <c r="I148" s="54">
        <v>364</v>
      </c>
      <c r="J148" s="58" t="s">
        <v>1617</v>
      </c>
      <c r="K148" s="46" t="s">
        <v>1634</v>
      </c>
      <c r="L148" s="49" t="s">
        <v>1618</v>
      </c>
      <c r="M148" s="54" t="s">
        <v>1591</v>
      </c>
      <c r="N148" s="58" t="s">
        <v>1619</v>
      </c>
      <c r="O148" s="46">
        <v>6</v>
      </c>
      <c r="P148" s="49" t="s">
        <v>325</v>
      </c>
      <c r="Q148" s="54">
        <v>16</v>
      </c>
      <c r="R148" s="58" t="s">
        <v>1620</v>
      </c>
      <c r="S148" s="46" t="s">
        <v>1373</v>
      </c>
      <c r="T148" s="49" t="s">
        <v>1383</v>
      </c>
      <c r="U148" s="54">
        <v>511</v>
      </c>
      <c r="V148" s="58" t="s">
        <v>1621</v>
      </c>
    </row>
    <row r="149" spans="1:22" s="122" customFormat="1" ht="12" x14ac:dyDescent="0.25">
      <c r="A149" s="135"/>
      <c r="B149" s="136" t="s">
        <v>1545</v>
      </c>
      <c r="C149" s="46" t="s">
        <v>1373</v>
      </c>
      <c r="D149" s="45" t="s">
        <v>1383</v>
      </c>
      <c r="E149" s="54" t="s">
        <v>1405</v>
      </c>
      <c r="F149" s="58" t="s">
        <v>1462</v>
      </c>
      <c r="G149" s="46">
        <v>17</v>
      </c>
      <c r="H149" s="49" t="s">
        <v>1550</v>
      </c>
      <c r="I149" s="54">
        <v>334</v>
      </c>
      <c r="J149" s="58" t="s">
        <v>1557</v>
      </c>
      <c r="K149" s="46" t="s">
        <v>1542</v>
      </c>
      <c r="L149" s="49" t="s">
        <v>1563</v>
      </c>
      <c r="M149" s="54" t="s">
        <v>1570</v>
      </c>
      <c r="N149" s="58" t="s">
        <v>1571</v>
      </c>
      <c r="O149" s="46">
        <v>4</v>
      </c>
      <c r="P149" s="49" t="s">
        <v>115</v>
      </c>
      <c r="Q149" s="54">
        <v>12</v>
      </c>
      <c r="R149" s="58" t="s">
        <v>1579</v>
      </c>
      <c r="S149" s="46" t="s">
        <v>1373</v>
      </c>
      <c r="T149" s="49" t="s">
        <v>1383</v>
      </c>
      <c r="U149" s="54">
        <v>417</v>
      </c>
      <c r="V149" s="58" t="s">
        <v>1585</v>
      </c>
    </row>
    <row r="150" spans="1:22" s="136" customFormat="1" x14ac:dyDescent="0.2">
      <c r="A150" s="135"/>
      <c r="B150" s="139" t="s">
        <v>1499</v>
      </c>
      <c r="C150" s="46" t="s">
        <v>1373</v>
      </c>
      <c r="D150" s="45" t="s">
        <v>1383</v>
      </c>
      <c r="E150" s="54" t="s">
        <v>1405</v>
      </c>
      <c r="F150" s="58" t="s">
        <v>1462</v>
      </c>
      <c r="G150" s="46">
        <v>15</v>
      </c>
      <c r="H150" s="49" t="s">
        <v>708</v>
      </c>
      <c r="I150" s="54">
        <v>360</v>
      </c>
      <c r="J150" s="58" t="s">
        <v>1524</v>
      </c>
      <c r="K150" s="46" t="s">
        <v>1437</v>
      </c>
      <c r="L150" s="49" t="s">
        <v>1525</v>
      </c>
      <c r="M150" s="54" t="s">
        <v>1498</v>
      </c>
      <c r="N150" s="58" t="s">
        <v>1526</v>
      </c>
      <c r="O150" s="46">
        <v>4</v>
      </c>
      <c r="P150" s="49" t="s">
        <v>115</v>
      </c>
      <c r="Q150" s="54">
        <v>14</v>
      </c>
      <c r="R150" s="58" t="s">
        <v>1527</v>
      </c>
      <c r="S150" s="46" t="s">
        <v>1373</v>
      </c>
      <c r="T150" s="49" t="s">
        <v>1383</v>
      </c>
      <c r="U150" s="54">
        <v>463</v>
      </c>
      <c r="V150" s="58" t="s">
        <v>1528</v>
      </c>
    </row>
    <row r="151" spans="1:22" s="136" customFormat="1" x14ac:dyDescent="0.2">
      <c r="A151" s="135"/>
      <c r="B151" s="139" t="s">
        <v>1440</v>
      </c>
      <c r="C151" s="46" t="s">
        <v>1373</v>
      </c>
      <c r="D151" s="45" t="s">
        <v>1383</v>
      </c>
      <c r="E151" s="54" t="s">
        <v>1405</v>
      </c>
      <c r="F151" s="58" t="s">
        <v>1462</v>
      </c>
      <c r="G151" s="46">
        <v>12</v>
      </c>
      <c r="H151" s="49" t="s">
        <v>722</v>
      </c>
      <c r="I151" s="54">
        <v>365</v>
      </c>
      <c r="J151" s="58" t="s">
        <v>1463</v>
      </c>
      <c r="K151" s="46" t="s">
        <v>1437</v>
      </c>
      <c r="L151" s="49" t="s">
        <v>1494</v>
      </c>
      <c r="M151" s="54" t="s">
        <v>1439</v>
      </c>
      <c r="N151" s="58" t="s">
        <v>1464</v>
      </c>
      <c r="O151" s="46">
        <v>4</v>
      </c>
      <c r="P151" s="49" t="s">
        <v>241</v>
      </c>
      <c r="Q151" s="54">
        <v>24</v>
      </c>
      <c r="R151" s="58" t="s">
        <v>998</v>
      </c>
      <c r="S151" s="46" t="s">
        <v>1373</v>
      </c>
      <c r="T151" s="49" t="s">
        <v>1465</v>
      </c>
      <c r="U151" s="54">
        <v>431</v>
      </c>
      <c r="V151" s="58" t="s">
        <v>1466</v>
      </c>
    </row>
    <row r="152" spans="1:22" x14ac:dyDescent="0.2">
      <c r="A152" s="135"/>
      <c r="B152" s="139" t="s">
        <v>1377</v>
      </c>
      <c r="C152" s="46" t="s">
        <v>1373</v>
      </c>
      <c r="D152" s="45" t="s">
        <v>1383</v>
      </c>
      <c r="E152" s="54" t="s">
        <v>1405</v>
      </c>
      <c r="F152" s="58" t="s">
        <v>1406</v>
      </c>
      <c r="G152" s="46">
        <v>11</v>
      </c>
      <c r="H152" s="49" t="s">
        <v>722</v>
      </c>
      <c r="I152" s="54">
        <v>342</v>
      </c>
      <c r="J152" s="58" t="s">
        <v>1407</v>
      </c>
      <c r="K152" s="46">
        <v>14</v>
      </c>
      <c r="L152" s="49" t="s">
        <v>747</v>
      </c>
      <c r="M152" s="54" t="s">
        <v>1375</v>
      </c>
      <c r="N152" s="58" t="s">
        <v>1408</v>
      </c>
      <c r="O152" s="46">
        <v>5</v>
      </c>
      <c r="P152" s="49" t="s">
        <v>778</v>
      </c>
      <c r="Q152" s="54">
        <v>16</v>
      </c>
      <c r="R152" s="58" t="s">
        <v>1409</v>
      </c>
      <c r="S152" s="46" t="s">
        <v>1373</v>
      </c>
      <c r="T152" s="49" t="s">
        <v>1383</v>
      </c>
      <c r="U152" s="54">
        <v>446</v>
      </c>
      <c r="V152" s="58" t="s">
        <v>1404</v>
      </c>
    </row>
    <row r="153" spans="1:22" ht="12.75" customHeight="1" x14ac:dyDescent="0.2">
      <c r="A153" s="135"/>
      <c r="B153" s="139" t="s">
        <v>1315</v>
      </c>
      <c r="C153" s="46">
        <v>1</v>
      </c>
      <c r="D153" s="45" t="s">
        <v>160</v>
      </c>
      <c r="E153" s="54">
        <v>1</v>
      </c>
      <c r="F153" s="58" t="s">
        <v>239</v>
      </c>
      <c r="G153" s="46">
        <v>15</v>
      </c>
      <c r="H153" s="49" t="s">
        <v>958</v>
      </c>
      <c r="I153" s="54">
        <v>398</v>
      </c>
      <c r="J153" s="58" t="s">
        <v>1342</v>
      </c>
      <c r="K153" s="46">
        <v>13</v>
      </c>
      <c r="L153" s="49" t="s">
        <v>898</v>
      </c>
      <c r="M153" s="54">
        <v>411</v>
      </c>
      <c r="N153" s="58" t="s">
        <v>1343</v>
      </c>
      <c r="O153" s="46">
        <v>4</v>
      </c>
      <c r="P153" s="49" t="s">
        <v>160</v>
      </c>
      <c r="Q153" s="54">
        <v>21</v>
      </c>
      <c r="R153" s="58" t="s">
        <v>1344</v>
      </c>
      <c r="S153" s="46">
        <v>1</v>
      </c>
      <c r="T153" s="49" t="s">
        <v>145</v>
      </c>
      <c r="U153" s="54">
        <v>487</v>
      </c>
      <c r="V153" s="58" t="s">
        <v>1345</v>
      </c>
    </row>
    <row r="154" spans="1:22" ht="12.75" customHeight="1" x14ac:dyDescent="0.2">
      <c r="A154" s="135"/>
      <c r="B154" s="139" t="s">
        <v>1260</v>
      </c>
      <c r="C154" s="46">
        <v>1</v>
      </c>
      <c r="D154" s="45" t="s">
        <v>145</v>
      </c>
      <c r="E154" s="54">
        <v>1</v>
      </c>
      <c r="F154" s="58" t="s">
        <v>239</v>
      </c>
      <c r="G154" s="46">
        <v>17</v>
      </c>
      <c r="H154" s="49" t="s">
        <v>1288</v>
      </c>
      <c r="I154" s="54">
        <v>399</v>
      </c>
      <c r="J154" s="58" t="s">
        <v>1289</v>
      </c>
      <c r="K154" s="46">
        <v>14</v>
      </c>
      <c r="L154" s="49" t="s">
        <v>398</v>
      </c>
      <c r="M154" s="54">
        <v>359</v>
      </c>
      <c r="N154" s="58" t="s">
        <v>1290</v>
      </c>
      <c r="O154" s="46">
        <v>5</v>
      </c>
      <c r="P154" s="49" t="s">
        <v>116</v>
      </c>
      <c r="Q154" s="54">
        <v>13</v>
      </c>
      <c r="R154" s="58" t="s">
        <v>339</v>
      </c>
      <c r="S154" s="46">
        <v>5</v>
      </c>
      <c r="T154" s="49" t="s">
        <v>363</v>
      </c>
      <c r="U154" s="54">
        <v>452</v>
      </c>
      <c r="V154" s="58" t="s">
        <v>1280</v>
      </c>
    </row>
    <row r="155" spans="1:22" ht="12.75" customHeight="1" x14ac:dyDescent="0.2">
      <c r="A155" s="49"/>
      <c r="B155" s="139" t="s">
        <v>1203</v>
      </c>
      <c r="C155" s="46">
        <v>1</v>
      </c>
      <c r="D155" s="45" t="s">
        <v>107</v>
      </c>
      <c r="E155" s="54">
        <v>1</v>
      </c>
      <c r="F155" s="58" t="s">
        <v>934</v>
      </c>
      <c r="G155" s="46">
        <v>19</v>
      </c>
      <c r="H155" s="49" t="s">
        <v>1227</v>
      </c>
      <c r="I155" s="54">
        <v>386</v>
      </c>
      <c r="J155" s="58" t="s">
        <v>1228</v>
      </c>
      <c r="K155" s="46">
        <v>16</v>
      </c>
      <c r="L155" s="49" t="s">
        <v>747</v>
      </c>
      <c r="M155" s="54">
        <v>402</v>
      </c>
      <c r="N155" s="58" t="s">
        <v>1229</v>
      </c>
      <c r="O155" s="46">
        <v>5</v>
      </c>
      <c r="P155" s="49" t="s">
        <v>154</v>
      </c>
      <c r="Q155" s="54">
        <v>14</v>
      </c>
      <c r="R155" s="58" t="s">
        <v>183</v>
      </c>
      <c r="S155" s="46">
        <v>4</v>
      </c>
      <c r="T155" s="49" t="s">
        <v>268</v>
      </c>
      <c r="U155" s="54">
        <v>416</v>
      </c>
      <c r="V155" s="58" t="s">
        <v>1230</v>
      </c>
    </row>
    <row r="156" spans="1:22" s="122" customFormat="1" ht="12" x14ac:dyDescent="0.25">
      <c r="A156" s="49"/>
      <c r="B156" s="139" t="s">
        <v>1144</v>
      </c>
      <c r="C156" s="46">
        <v>0</v>
      </c>
      <c r="D156" s="45" t="s">
        <v>451</v>
      </c>
      <c r="E156" s="54">
        <v>2</v>
      </c>
      <c r="F156" s="58" t="s">
        <v>934</v>
      </c>
      <c r="G156" s="46">
        <v>23</v>
      </c>
      <c r="H156" s="49" t="s">
        <v>1166</v>
      </c>
      <c r="I156" s="54">
        <v>393</v>
      </c>
      <c r="J156" s="58" t="s">
        <v>1200</v>
      </c>
      <c r="K156" s="46">
        <v>17</v>
      </c>
      <c r="L156" s="49" t="s">
        <v>1167</v>
      </c>
      <c r="M156" s="54">
        <v>413</v>
      </c>
      <c r="N156" s="58" t="s">
        <v>1201</v>
      </c>
      <c r="O156" s="46">
        <v>5</v>
      </c>
      <c r="P156" s="49" t="s">
        <v>778</v>
      </c>
      <c r="Q156" s="54">
        <v>14</v>
      </c>
      <c r="R156" s="58" t="s">
        <v>1151</v>
      </c>
      <c r="S156" s="46">
        <v>0</v>
      </c>
      <c r="T156" s="49" t="s">
        <v>451</v>
      </c>
      <c r="U156" s="54">
        <v>418</v>
      </c>
      <c r="V156" s="58" t="s">
        <v>1202</v>
      </c>
    </row>
    <row r="157" spans="1:22" ht="12.75" customHeight="1" x14ac:dyDescent="0.2"/>
    <row r="158" spans="1:22" s="122" customFormat="1" ht="12" x14ac:dyDescent="0.25">
      <c r="A158" s="135" t="s">
        <v>1146</v>
      </c>
      <c r="B158" s="46"/>
      <c r="C158" s="163">
        <v>18</v>
      </c>
      <c r="D158" s="163"/>
      <c r="E158" s="163">
        <v>17</v>
      </c>
      <c r="F158" s="163"/>
      <c r="G158" s="163">
        <v>529</v>
      </c>
      <c r="H158" s="163"/>
      <c r="I158" s="163">
        <v>661</v>
      </c>
      <c r="J158" s="163"/>
      <c r="K158" s="163">
        <v>132</v>
      </c>
      <c r="L158" s="163"/>
      <c r="M158" s="163">
        <v>7000</v>
      </c>
      <c r="N158" s="163"/>
      <c r="O158" s="163">
        <v>33</v>
      </c>
      <c r="P158" s="163"/>
      <c r="Q158" s="163">
        <v>185</v>
      </c>
      <c r="R158" s="163"/>
      <c r="S158" s="163">
        <v>16</v>
      </c>
      <c r="T158" s="163"/>
      <c r="U158" s="163">
        <v>1234</v>
      </c>
      <c r="V158" s="163"/>
    </row>
    <row r="159" spans="1:22" ht="12.75" customHeight="1" x14ac:dyDescent="0.2">
      <c r="A159" s="135"/>
      <c r="B159" s="139" t="s">
        <v>1087</v>
      </c>
      <c r="C159" s="51">
        <v>0</v>
      </c>
      <c r="D159" s="141" t="s">
        <v>239</v>
      </c>
      <c r="E159" s="54">
        <v>1</v>
      </c>
      <c r="F159" s="58" t="s">
        <v>137</v>
      </c>
      <c r="G159" s="51">
        <v>19</v>
      </c>
      <c r="H159" s="56" t="s">
        <v>1113</v>
      </c>
      <c r="I159" s="54">
        <v>372</v>
      </c>
      <c r="J159" s="58" t="s">
        <v>1114</v>
      </c>
      <c r="K159" s="51">
        <v>14</v>
      </c>
      <c r="L159" s="56" t="s">
        <v>369</v>
      </c>
      <c r="M159" s="54">
        <v>666</v>
      </c>
      <c r="N159" s="58" t="s">
        <v>1115</v>
      </c>
      <c r="O159" s="51">
        <v>3</v>
      </c>
      <c r="P159" s="56" t="s">
        <v>254</v>
      </c>
      <c r="Q159" s="54">
        <v>14</v>
      </c>
      <c r="R159" s="58" t="s">
        <v>925</v>
      </c>
      <c r="S159" s="51">
        <v>0</v>
      </c>
      <c r="T159" s="56" t="s">
        <v>451</v>
      </c>
      <c r="U159" s="54">
        <v>410</v>
      </c>
      <c r="V159" s="58" t="s">
        <v>1116</v>
      </c>
    </row>
    <row r="160" spans="1:22" s="122" customFormat="1" ht="12" x14ac:dyDescent="0.25">
      <c r="A160" s="135"/>
      <c r="B160" s="139" t="s">
        <v>1028</v>
      </c>
      <c r="C160" s="51">
        <v>2</v>
      </c>
      <c r="D160" s="141" t="s">
        <v>107</v>
      </c>
      <c r="E160" s="54">
        <v>1</v>
      </c>
      <c r="F160" s="58" t="s">
        <v>137</v>
      </c>
      <c r="G160" s="51">
        <v>26</v>
      </c>
      <c r="H160" s="56" t="s">
        <v>1055</v>
      </c>
      <c r="I160" s="54">
        <v>448</v>
      </c>
      <c r="J160" s="58" t="s">
        <v>1056</v>
      </c>
      <c r="K160" s="51">
        <v>17</v>
      </c>
      <c r="L160" s="56" t="s">
        <v>266</v>
      </c>
      <c r="M160" s="54">
        <v>885</v>
      </c>
      <c r="N160" s="58" t="s">
        <v>1057</v>
      </c>
      <c r="O160" s="51">
        <v>4</v>
      </c>
      <c r="P160" s="56" t="s">
        <v>115</v>
      </c>
      <c r="Q160" s="54">
        <v>21</v>
      </c>
      <c r="R160" s="58" t="s">
        <v>1058</v>
      </c>
      <c r="S160" s="51">
        <v>5</v>
      </c>
      <c r="T160" s="56" t="s">
        <v>160</v>
      </c>
      <c r="U160" s="54">
        <v>446</v>
      </c>
      <c r="V160" s="58" t="s">
        <v>1059</v>
      </c>
    </row>
    <row r="161" spans="1:22" ht="12.75" customHeight="1" x14ac:dyDescent="0.2">
      <c r="A161" s="135"/>
      <c r="B161" s="139" t="s">
        <v>969</v>
      </c>
      <c r="C161" s="51">
        <v>1</v>
      </c>
      <c r="D161" s="141" t="s">
        <v>145</v>
      </c>
      <c r="E161" s="54">
        <v>1</v>
      </c>
      <c r="F161" s="58" t="s">
        <v>137</v>
      </c>
      <c r="G161" s="51">
        <v>18</v>
      </c>
      <c r="H161" s="56" t="s">
        <v>996</v>
      </c>
      <c r="I161" s="54">
        <v>424</v>
      </c>
      <c r="J161" s="58" t="s">
        <v>997</v>
      </c>
      <c r="K161" s="51">
        <v>20</v>
      </c>
      <c r="L161" s="56" t="s">
        <v>998</v>
      </c>
      <c r="M161" s="54">
        <v>510</v>
      </c>
      <c r="N161" s="58" t="s">
        <v>999</v>
      </c>
      <c r="O161" s="51">
        <v>4</v>
      </c>
      <c r="P161" s="56" t="s">
        <v>363</v>
      </c>
      <c r="Q161" s="54">
        <v>23</v>
      </c>
      <c r="R161" s="58" t="s">
        <v>1000</v>
      </c>
      <c r="S161" s="51">
        <v>5</v>
      </c>
      <c r="T161" s="56" t="s">
        <v>262</v>
      </c>
      <c r="U161" s="54">
        <v>391</v>
      </c>
      <c r="V161" s="58" t="s">
        <v>1001</v>
      </c>
    </row>
    <row r="162" spans="1:22" ht="12.75" customHeight="1" x14ac:dyDescent="0.2">
      <c r="A162" s="135"/>
      <c r="B162" s="46" t="s">
        <v>907</v>
      </c>
      <c r="C162" s="51">
        <v>1</v>
      </c>
      <c r="D162" s="141" t="s">
        <v>145</v>
      </c>
      <c r="E162" s="54">
        <v>1</v>
      </c>
      <c r="F162" s="58" t="s">
        <v>934</v>
      </c>
      <c r="G162" s="51">
        <v>21</v>
      </c>
      <c r="H162" s="56" t="s">
        <v>918</v>
      </c>
      <c r="I162" s="54">
        <v>399</v>
      </c>
      <c r="J162" s="58" t="s">
        <v>935</v>
      </c>
      <c r="K162" s="51">
        <v>16</v>
      </c>
      <c r="L162" s="56" t="s">
        <v>936</v>
      </c>
      <c r="M162" s="54">
        <v>480</v>
      </c>
      <c r="N162" s="58" t="s">
        <v>937</v>
      </c>
      <c r="O162" s="51">
        <v>4</v>
      </c>
      <c r="P162" s="56" t="s">
        <v>241</v>
      </c>
      <c r="Q162" s="54">
        <v>14</v>
      </c>
      <c r="R162" s="58" t="s">
        <v>938</v>
      </c>
      <c r="S162" s="51">
        <v>4</v>
      </c>
      <c r="T162" s="56" t="s">
        <v>160</v>
      </c>
      <c r="U162" s="54">
        <v>388</v>
      </c>
      <c r="V162" s="58" t="s">
        <v>939</v>
      </c>
    </row>
    <row r="163" spans="1:22" ht="12.75" customHeight="1" x14ac:dyDescent="0.2">
      <c r="A163" s="135"/>
      <c r="B163" s="46" t="s">
        <v>847</v>
      </c>
      <c r="C163" s="51">
        <v>3</v>
      </c>
      <c r="D163" s="141" t="s">
        <v>204</v>
      </c>
      <c r="E163" s="54">
        <v>2</v>
      </c>
      <c r="F163" s="58" t="s">
        <v>182</v>
      </c>
      <c r="G163" s="51">
        <v>22</v>
      </c>
      <c r="H163" s="56" t="s">
        <v>874</v>
      </c>
      <c r="I163" s="54">
        <v>429</v>
      </c>
      <c r="J163" s="58" t="s">
        <v>875</v>
      </c>
      <c r="K163" s="51">
        <v>21</v>
      </c>
      <c r="L163" s="56" t="s">
        <v>248</v>
      </c>
      <c r="M163" s="54">
        <v>362</v>
      </c>
      <c r="N163" s="58" t="s">
        <v>876</v>
      </c>
      <c r="O163" s="51">
        <v>5</v>
      </c>
      <c r="P163" s="56" t="s">
        <v>116</v>
      </c>
      <c r="Q163" s="54">
        <v>17</v>
      </c>
      <c r="R163" s="58" t="s">
        <v>877</v>
      </c>
      <c r="S163" s="51">
        <v>5</v>
      </c>
      <c r="T163" s="56" t="s">
        <v>293</v>
      </c>
      <c r="U163" s="54">
        <v>401</v>
      </c>
      <c r="V163" s="58" t="s">
        <v>878</v>
      </c>
    </row>
    <row r="164" spans="1:22" ht="12.75" customHeight="1" x14ac:dyDescent="0.2">
      <c r="A164" s="135"/>
      <c r="B164" s="46" t="s">
        <v>777</v>
      </c>
      <c r="C164" s="51">
        <v>2</v>
      </c>
      <c r="D164" s="141" t="s">
        <v>122</v>
      </c>
      <c r="E164" s="54">
        <v>2</v>
      </c>
      <c r="F164" s="58" t="s">
        <v>182</v>
      </c>
      <c r="G164" s="51">
        <v>19</v>
      </c>
      <c r="H164" s="56" t="s">
        <v>833</v>
      </c>
      <c r="I164" s="54">
        <v>447</v>
      </c>
      <c r="J164" s="58" t="s">
        <v>807</v>
      </c>
      <c r="K164" s="51">
        <v>23</v>
      </c>
      <c r="L164" s="56" t="s">
        <v>834</v>
      </c>
      <c r="M164" s="54">
        <v>337</v>
      </c>
      <c r="N164" s="58" t="s">
        <v>804</v>
      </c>
      <c r="O164" s="51">
        <v>5</v>
      </c>
      <c r="P164" s="56" t="s">
        <v>803</v>
      </c>
      <c r="Q164" s="54">
        <v>21</v>
      </c>
      <c r="R164" s="58" t="s">
        <v>801</v>
      </c>
      <c r="S164" s="51">
        <v>3</v>
      </c>
      <c r="T164" s="56" t="s">
        <v>190</v>
      </c>
      <c r="U164" s="54">
        <v>434</v>
      </c>
      <c r="V164" s="58" t="s">
        <v>835</v>
      </c>
    </row>
    <row r="165" spans="1:22" x14ac:dyDescent="0.2">
      <c r="A165" s="135"/>
      <c r="B165" s="46" t="s">
        <v>713</v>
      </c>
      <c r="C165" s="51">
        <v>2</v>
      </c>
      <c r="D165" s="141" t="s">
        <v>122</v>
      </c>
      <c r="E165" s="54">
        <v>1</v>
      </c>
      <c r="F165" s="58" t="s">
        <v>145</v>
      </c>
      <c r="G165" s="51">
        <v>22</v>
      </c>
      <c r="H165" s="56" t="s">
        <v>744</v>
      </c>
      <c r="I165" s="54">
        <v>396</v>
      </c>
      <c r="J165" s="58" t="s">
        <v>745</v>
      </c>
      <c r="K165" s="51">
        <v>23</v>
      </c>
      <c r="L165" s="56" t="s">
        <v>746</v>
      </c>
      <c r="M165" s="54">
        <v>249</v>
      </c>
      <c r="N165" s="58" t="s">
        <v>1696</v>
      </c>
      <c r="O165" s="51">
        <v>5</v>
      </c>
      <c r="P165" s="56" t="s">
        <v>268</v>
      </c>
      <c r="Q165" s="54">
        <v>17</v>
      </c>
      <c r="R165" s="58" t="s">
        <v>747</v>
      </c>
      <c r="S165" s="51">
        <v>3</v>
      </c>
      <c r="T165" s="56" t="s">
        <v>190</v>
      </c>
      <c r="U165" s="54">
        <v>508</v>
      </c>
      <c r="V165" s="58" t="s">
        <v>748</v>
      </c>
    </row>
    <row r="166" spans="1:22" x14ac:dyDescent="0.2">
      <c r="A166" s="135"/>
      <c r="B166" s="46" t="s">
        <v>650</v>
      </c>
      <c r="C166" s="51">
        <v>3</v>
      </c>
      <c r="D166" s="141" t="s">
        <v>218</v>
      </c>
      <c r="E166" s="54">
        <v>2</v>
      </c>
      <c r="F166" s="58" t="s">
        <v>122</v>
      </c>
      <c r="G166" s="51">
        <v>16</v>
      </c>
      <c r="H166" s="56" t="s">
        <v>678</v>
      </c>
      <c r="I166" s="54">
        <v>406</v>
      </c>
      <c r="J166" s="58" t="s">
        <v>679</v>
      </c>
      <c r="K166" s="51">
        <v>23</v>
      </c>
      <c r="L166" s="56" t="s">
        <v>680</v>
      </c>
      <c r="M166" s="54">
        <v>556</v>
      </c>
      <c r="N166" s="58" t="s">
        <v>681</v>
      </c>
      <c r="O166" s="51">
        <v>5</v>
      </c>
      <c r="P166" s="56" t="s">
        <v>260</v>
      </c>
      <c r="Q166" s="54">
        <v>14</v>
      </c>
      <c r="R166" s="58" t="s">
        <v>191</v>
      </c>
      <c r="S166" s="51">
        <v>4</v>
      </c>
      <c r="T166" s="56" t="s">
        <v>260</v>
      </c>
      <c r="U166" s="54">
        <v>546</v>
      </c>
      <c r="V166" s="58" t="s">
        <v>682</v>
      </c>
    </row>
    <row r="167" spans="1:22" x14ac:dyDescent="0.2">
      <c r="B167" s="46" t="s">
        <v>361</v>
      </c>
      <c r="C167" s="51">
        <v>4</v>
      </c>
      <c r="D167" s="141" t="s">
        <v>293</v>
      </c>
      <c r="E167" s="54">
        <v>2</v>
      </c>
      <c r="F167" s="58" t="s">
        <v>107</v>
      </c>
      <c r="G167" s="51">
        <v>17</v>
      </c>
      <c r="H167" s="56" t="s">
        <v>369</v>
      </c>
      <c r="I167" s="54">
        <v>458</v>
      </c>
      <c r="J167" s="58" t="s">
        <v>378</v>
      </c>
      <c r="K167" s="51">
        <v>33</v>
      </c>
      <c r="L167" s="56" t="s">
        <v>387</v>
      </c>
      <c r="M167" s="54">
        <v>500</v>
      </c>
      <c r="N167" s="58" t="s">
        <v>539</v>
      </c>
      <c r="O167" s="51">
        <v>4</v>
      </c>
      <c r="P167" s="56" t="s">
        <v>363</v>
      </c>
      <c r="Q167" s="54">
        <v>16</v>
      </c>
      <c r="R167" s="58" t="s">
        <v>402</v>
      </c>
      <c r="S167" s="51">
        <v>3</v>
      </c>
      <c r="T167" s="56" t="s">
        <v>254</v>
      </c>
      <c r="U167" s="54">
        <v>536</v>
      </c>
      <c r="V167" s="58" t="s">
        <v>412</v>
      </c>
    </row>
    <row r="168" spans="1:22" x14ac:dyDescent="0.2">
      <c r="A168" s="155" t="s">
        <v>570</v>
      </c>
      <c r="B168" s="46" t="s">
        <v>51</v>
      </c>
      <c r="C168" s="51">
        <v>4</v>
      </c>
      <c r="D168" s="141" t="s">
        <v>241</v>
      </c>
      <c r="E168" s="54">
        <v>2</v>
      </c>
      <c r="F168" s="58" t="s">
        <v>122</v>
      </c>
      <c r="G168" s="51">
        <v>16</v>
      </c>
      <c r="H168" s="56" t="s">
        <v>242</v>
      </c>
      <c r="I168" s="54">
        <v>470</v>
      </c>
      <c r="J168" s="58" t="s">
        <v>243</v>
      </c>
      <c r="K168" s="51">
        <v>32</v>
      </c>
      <c r="L168" s="56" t="s">
        <v>244</v>
      </c>
      <c r="M168" s="54">
        <v>522</v>
      </c>
      <c r="N168" s="58" t="s">
        <v>530</v>
      </c>
      <c r="O168" s="51">
        <v>5</v>
      </c>
      <c r="P168" s="56" t="s">
        <v>245</v>
      </c>
      <c r="Q168" s="54">
        <v>19</v>
      </c>
      <c r="R168" s="58" t="s">
        <v>246</v>
      </c>
      <c r="S168" s="51">
        <v>4</v>
      </c>
      <c r="T168" s="56" t="s">
        <v>172</v>
      </c>
      <c r="U168" s="54">
        <v>457</v>
      </c>
      <c r="V168" s="58" t="s">
        <v>247</v>
      </c>
    </row>
    <row r="169" spans="1:22" x14ac:dyDescent="0.2">
      <c r="A169" s="155" t="s">
        <v>22</v>
      </c>
      <c r="B169" s="46" t="s">
        <v>60</v>
      </c>
      <c r="C169" s="51">
        <v>4</v>
      </c>
      <c r="D169" s="141" t="s">
        <v>241</v>
      </c>
      <c r="E169" s="54">
        <v>2</v>
      </c>
      <c r="F169" s="58" t="s">
        <v>190</v>
      </c>
      <c r="G169" s="51">
        <v>20</v>
      </c>
      <c r="H169" s="56" t="s">
        <v>248</v>
      </c>
      <c r="I169" s="54">
        <v>436</v>
      </c>
      <c r="J169" s="58" t="s">
        <v>249</v>
      </c>
      <c r="K169" s="51">
        <v>34</v>
      </c>
      <c r="L169" s="56" t="s">
        <v>250</v>
      </c>
      <c r="M169" s="54">
        <v>399</v>
      </c>
      <c r="N169" s="58" t="s">
        <v>516</v>
      </c>
      <c r="O169" s="51">
        <v>7</v>
      </c>
      <c r="P169" s="56" t="s">
        <v>251</v>
      </c>
      <c r="Q169" s="54">
        <v>17</v>
      </c>
      <c r="R169" s="58" t="s">
        <v>252</v>
      </c>
      <c r="S169" s="51">
        <v>2</v>
      </c>
      <c r="T169" s="56" t="s">
        <v>145</v>
      </c>
      <c r="U169" s="54">
        <v>443</v>
      </c>
      <c r="V169" s="58" t="s">
        <v>253</v>
      </c>
    </row>
    <row r="170" spans="1:22" ht="13.2" x14ac:dyDescent="0.25">
      <c r="A170" s="152"/>
      <c r="B170" s="46" t="s">
        <v>70</v>
      </c>
      <c r="C170" s="51">
        <v>4</v>
      </c>
      <c r="D170" s="141" t="s">
        <v>254</v>
      </c>
      <c r="E170" s="54">
        <v>2</v>
      </c>
      <c r="F170" s="58" t="s">
        <v>145</v>
      </c>
      <c r="G170" s="51">
        <v>24</v>
      </c>
      <c r="H170" s="56" t="s">
        <v>255</v>
      </c>
      <c r="I170" s="54">
        <v>374</v>
      </c>
      <c r="J170" s="58" t="s">
        <v>256</v>
      </c>
      <c r="K170" s="51">
        <v>33</v>
      </c>
      <c r="L170" s="56" t="s">
        <v>257</v>
      </c>
      <c r="M170" s="54">
        <v>301</v>
      </c>
      <c r="N170" s="58" t="s">
        <v>525</v>
      </c>
      <c r="O170" s="51">
        <v>6</v>
      </c>
      <c r="P170" s="56" t="s">
        <v>258</v>
      </c>
      <c r="Q170" s="54">
        <v>18</v>
      </c>
      <c r="R170" s="58" t="s">
        <v>259</v>
      </c>
      <c r="S170" s="51">
        <v>4</v>
      </c>
      <c r="T170" s="56" t="s">
        <v>260</v>
      </c>
      <c r="U170" s="54">
        <v>455</v>
      </c>
      <c r="V170" s="58" t="s">
        <v>261</v>
      </c>
    </row>
    <row r="171" spans="1:22" x14ac:dyDescent="0.2">
      <c r="B171" s="46" t="s">
        <v>79</v>
      </c>
      <c r="C171" s="51">
        <v>2</v>
      </c>
      <c r="D171" s="141" t="s">
        <v>262</v>
      </c>
      <c r="E171" s="54">
        <v>2</v>
      </c>
      <c r="F171" s="58" t="s">
        <v>254</v>
      </c>
      <c r="G171" s="51">
        <v>23</v>
      </c>
      <c r="H171" s="56" t="s">
        <v>263</v>
      </c>
      <c r="I171" s="54">
        <v>423</v>
      </c>
      <c r="J171" s="58" t="s">
        <v>264</v>
      </c>
      <c r="K171" s="51">
        <v>42</v>
      </c>
      <c r="L171" s="56" t="s">
        <v>265</v>
      </c>
      <c r="M171" s="54">
        <v>793</v>
      </c>
      <c r="N171" s="58" t="s">
        <v>552</v>
      </c>
      <c r="O171" s="51">
        <v>7</v>
      </c>
      <c r="P171" s="56" t="s">
        <v>251</v>
      </c>
      <c r="Q171" s="54">
        <v>18</v>
      </c>
      <c r="R171" s="58" t="s">
        <v>266</v>
      </c>
      <c r="S171" s="51">
        <v>3</v>
      </c>
      <c r="T171" s="56" t="s">
        <v>160</v>
      </c>
      <c r="U171" s="54">
        <v>483</v>
      </c>
      <c r="V171" s="58" t="s">
        <v>267</v>
      </c>
    </row>
    <row r="172" spans="1:22" s="122" customFormat="1" ht="12" x14ac:dyDescent="0.25">
      <c r="A172" s="45"/>
      <c r="B172" s="46" t="s">
        <v>89</v>
      </c>
      <c r="C172" s="51">
        <v>2</v>
      </c>
      <c r="D172" s="141" t="s">
        <v>268</v>
      </c>
      <c r="E172" s="54">
        <v>3</v>
      </c>
      <c r="F172" s="58" t="s">
        <v>190</v>
      </c>
      <c r="G172" s="51">
        <v>23</v>
      </c>
      <c r="H172" s="56" t="s">
        <v>269</v>
      </c>
      <c r="I172" s="54">
        <v>487</v>
      </c>
      <c r="J172" s="58" t="s">
        <v>270</v>
      </c>
      <c r="K172" s="51">
        <v>61</v>
      </c>
      <c r="L172" s="56" t="s">
        <v>271</v>
      </c>
      <c r="M172" s="54">
        <v>923</v>
      </c>
      <c r="N172" s="58" t="s">
        <v>551</v>
      </c>
      <c r="O172" s="51">
        <v>5</v>
      </c>
      <c r="P172" s="56" t="s">
        <v>268</v>
      </c>
      <c r="Q172" s="54">
        <v>20</v>
      </c>
      <c r="R172" s="58" t="s">
        <v>272</v>
      </c>
      <c r="S172" s="51">
        <v>0</v>
      </c>
      <c r="T172" s="56" t="s">
        <v>239</v>
      </c>
      <c r="U172" s="54">
        <v>574</v>
      </c>
      <c r="V172" s="58" t="s">
        <v>273</v>
      </c>
    </row>
    <row r="173" spans="1:22" s="122" customFormat="1" ht="12" x14ac:dyDescent="0.25">
      <c r="A173" s="45"/>
      <c r="B173" s="46" t="s">
        <v>98</v>
      </c>
      <c r="C173" s="51">
        <v>1</v>
      </c>
      <c r="D173" s="141" t="s">
        <v>113</v>
      </c>
      <c r="E173" s="54">
        <v>3</v>
      </c>
      <c r="F173" s="58" t="s">
        <v>254</v>
      </c>
      <c r="G173" s="51">
        <v>33</v>
      </c>
      <c r="H173" s="56" t="s">
        <v>274</v>
      </c>
      <c r="I173" s="54">
        <v>424</v>
      </c>
      <c r="J173" s="58" t="s">
        <v>275</v>
      </c>
      <c r="K173" s="51">
        <v>69</v>
      </c>
      <c r="L173" s="56" t="s">
        <v>276</v>
      </c>
      <c r="M173" s="54">
        <v>1029</v>
      </c>
      <c r="N173" s="58" t="s">
        <v>550</v>
      </c>
      <c r="O173" s="51">
        <v>3</v>
      </c>
      <c r="P173" s="56" t="s">
        <v>62</v>
      </c>
      <c r="Q173" s="54">
        <v>24</v>
      </c>
      <c r="R173" s="58" t="s">
        <v>277</v>
      </c>
      <c r="S173" s="51">
        <v>0</v>
      </c>
      <c r="T173" s="56" t="s">
        <v>107</v>
      </c>
      <c r="U173" s="54">
        <v>612</v>
      </c>
      <c r="V173" s="58" t="s">
        <v>278</v>
      </c>
    </row>
    <row r="174" spans="1:22" s="122" customFormat="1" ht="12" x14ac:dyDescent="0.25">
      <c r="A174" s="47"/>
      <c r="B174" s="48" t="s">
        <v>574</v>
      </c>
      <c r="C174" s="52">
        <v>0</v>
      </c>
      <c r="D174" s="150" t="s">
        <v>451</v>
      </c>
      <c r="E174" s="55">
        <v>4</v>
      </c>
      <c r="F174" s="59" t="s">
        <v>90</v>
      </c>
      <c r="G174" s="52">
        <v>32</v>
      </c>
      <c r="H174" s="57" t="s">
        <v>607</v>
      </c>
      <c r="I174" s="55">
        <v>411</v>
      </c>
      <c r="J174" s="59" t="s">
        <v>608</v>
      </c>
      <c r="K174" s="52">
        <v>69</v>
      </c>
      <c r="L174" s="57" t="s">
        <v>609</v>
      </c>
      <c r="M174" s="55">
        <v>628</v>
      </c>
      <c r="N174" s="59" t="s">
        <v>610</v>
      </c>
      <c r="O174" s="52">
        <v>3</v>
      </c>
      <c r="P174" s="57" t="s">
        <v>611</v>
      </c>
      <c r="Q174" s="55">
        <v>27</v>
      </c>
      <c r="R174" s="59" t="s">
        <v>613</v>
      </c>
      <c r="S174" s="52">
        <v>5</v>
      </c>
      <c r="T174" s="57" t="s">
        <v>612</v>
      </c>
      <c r="U174" s="55">
        <v>561</v>
      </c>
      <c r="V174" s="59" t="s">
        <v>614</v>
      </c>
    </row>
    <row r="175" spans="1:22" s="122" customFormat="1" ht="13.2" x14ac:dyDescent="0.25">
      <c r="A175" s="156" t="s">
        <v>1495</v>
      </c>
      <c r="B175" s="46"/>
      <c r="C175" s="51"/>
      <c r="D175" s="141"/>
      <c r="E175" s="51"/>
      <c r="F175" s="56"/>
      <c r="G175" s="51"/>
      <c r="H175" s="56"/>
      <c r="I175" s="51"/>
      <c r="J175" s="56"/>
      <c r="K175" s="51"/>
      <c r="L175" s="56"/>
      <c r="M175" s="51"/>
      <c r="N175" s="56"/>
      <c r="O175" s="51"/>
      <c r="P175" s="56"/>
      <c r="Q175" s="51"/>
      <c r="R175" s="56"/>
      <c r="S175" s="51"/>
      <c r="T175" s="56"/>
      <c r="U175" s="51"/>
      <c r="V175" s="56"/>
    </row>
    <row r="176" spans="1:22" s="122" customFormat="1" ht="12" x14ac:dyDescent="0.25">
      <c r="A176" s="53"/>
      <c r="B176" s="46"/>
      <c r="C176" s="51"/>
      <c r="D176" s="141"/>
      <c r="E176" s="51"/>
      <c r="F176" s="56"/>
      <c r="G176" s="51"/>
      <c r="H176" s="56"/>
      <c r="I176" s="51"/>
      <c r="J176" s="56"/>
      <c r="K176" s="51"/>
      <c r="L176" s="56"/>
      <c r="M176" s="51"/>
      <c r="N176" s="56"/>
      <c r="O176" s="51"/>
      <c r="P176" s="56"/>
      <c r="Q176" s="51"/>
      <c r="R176" s="56"/>
      <c r="S176" s="51"/>
      <c r="T176" s="56"/>
      <c r="U176" s="51"/>
      <c r="V176" s="56"/>
    </row>
    <row r="177" spans="1:22" s="136" customFormat="1" ht="13.2" x14ac:dyDescent="0.25">
      <c r="A177" s="135" t="s">
        <v>1145</v>
      </c>
      <c r="B177" s="122"/>
      <c r="C177" s="164">
        <v>22</v>
      </c>
      <c r="D177" s="165"/>
      <c r="E177" s="164">
        <v>21</v>
      </c>
      <c r="F177" s="165"/>
      <c r="G177" s="164">
        <v>629</v>
      </c>
      <c r="H177" s="165"/>
      <c r="I177" s="164">
        <v>787</v>
      </c>
      <c r="J177" s="165"/>
      <c r="K177" s="164">
        <v>157</v>
      </c>
      <c r="L177" s="165"/>
      <c r="M177" s="164">
        <v>9000</v>
      </c>
      <c r="N177" s="165"/>
      <c r="O177" s="164">
        <v>39</v>
      </c>
      <c r="P177" s="165"/>
      <c r="Q177" s="164">
        <v>220</v>
      </c>
      <c r="R177" s="165"/>
      <c r="S177" s="164">
        <v>18</v>
      </c>
      <c r="T177" s="165"/>
      <c r="U177" s="164">
        <v>1468</v>
      </c>
      <c r="V177" s="165"/>
    </row>
    <row r="178" spans="1:22" s="136" customFormat="1" x14ac:dyDescent="0.2">
      <c r="A178" s="135"/>
      <c r="B178" s="136" t="s">
        <v>1802</v>
      </c>
      <c r="C178" s="46" t="s">
        <v>1433</v>
      </c>
      <c r="D178" s="102" t="s">
        <v>1472</v>
      </c>
      <c r="E178" s="137">
        <v>1.1000000000000001</v>
      </c>
      <c r="F178" s="58" t="s">
        <v>1809</v>
      </c>
      <c r="G178" s="46">
        <v>39</v>
      </c>
      <c r="H178" s="49" t="s">
        <v>1815</v>
      </c>
      <c r="I178" s="54">
        <v>345</v>
      </c>
      <c r="J178" s="58" t="s">
        <v>1822</v>
      </c>
      <c r="K178" s="46">
        <v>29</v>
      </c>
      <c r="L178" s="49" t="s">
        <v>1824</v>
      </c>
      <c r="M178" s="54" t="s">
        <v>1793</v>
      </c>
      <c r="N178" s="58" t="s">
        <v>1831</v>
      </c>
      <c r="O178" s="46"/>
      <c r="P178" s="49"/>
      <c r="Q178" s="54">
        <v>33</v>
      </c>
      <c r="R178" s="58" t="s">
        <v>1837</v>
      </c>
      <c r="S178" s="46" t="s">
        <v>1373</v>
      </c>
      <c r="T178" s="49" t="s">
        <v>1383</v>
      </c>
      <c r="U178" s="54">
        <v>460</v>
      </c>
      <c r="V178" s="58" t="s">
        <v>1844</v>
      </c>
    </row>
    <row r="179" spans="1:22" s="136" customFormat="1" x14ac:dyDescent="0.2">
      <c r="A179" s="135"/>
      <c r="B179" s="136" t="s">
        <v>1754</v>
      </c>
      <c r="C179" s="46" t="s">
        <v>1373</v>
      </c>
      <c r="D179" s="102" t="s">
        <v>1391</v>
      </c>
      <c r="E179" s="54">
        <v>2</v>
      </c>
      <c r="F179" s="58" t="s">
        <v>190</v>
      </c>
      <c r="G179" s="46">
        <v>30</v>
      </c>
      <c r="H179" s="49" t="s">
        <v>1467</v>
      </c>
      <c r="I179" s="54">
        <v>319</v>
      </c>
      <c r="J179" s="58" t="s">
        <v>1766</v>
      </c>
      <c r="K179" s="46">
        <v>35</v>
      </c>
      <c r="L179" s="49" t="s">
        <v>1771</v>
      </c>
      <c r="M179" s="54" t="s">
        <v>1793</v>
      </c>
      <c r="N179" s="58" t="s">
        <v>1778</v>
      </c>
      <c r="O179" s="46"/>
      <c r="P179" s="49"/>
      <c r="Q179" s="54">
        <v>23</v>
      </c>
      <c r="R179" s="58" t="s">
        <v>511</v>
      </c>
      <c r="S179" s="46" t="s">
        <v>1373</v>
      </c>
      <c r="T179" s="49" t="s">
        <v>1378</v>
      </c>
      <c r="U179" s="54">
        <v>430</v>
      </c>
      <c r="V179" s="58" t="s">
        <v>1789</v>
      </c>
    </row>
    <row r="180" spans="1:22" s="136" customFormat="1" x14ac:dyDescent="0.2">
      <c r="A180" s="135"/>
      <c r="B180" s="136" t="s">
        <v>1702</v>
      </c>
      <c r="C180" s="46" t="s">
        <v>1373</v>
      </c>
      <c r="D180" s="45" t="s">
        <v>1711</v>
      </c>
      <c r="E180" s="54">
        <v>3</v>
      </c>
      <c r="F180" s="58" t="s">
        <v>779</v>
      </c>
      <c r="G180" s="46">
        <v>37</v>
      </c>
      <c r="H180" s="49" t="s">
        <v>157</v>
      </c>
      <c r="I180" s="54">
        <v>335</v>
      </c>
      <c r="J180" s="58" t="s">
        <v>1733</v>
      </c>
      <c r="K180" s="46">
        <v>30</v>
      </c>
      <c r="L180" s="49" t="s">
        <v>1734</v>
      </c>
      <c r="M180" s="54" t="s">
        <v>1700</v>
      </c>
      <c r="N180" s="58" t="s">
        <v>1735</v>
      </c>
      <c r="O180" s="46">
        <v>7</v>
      </c>
      <c r="P180" s="49" t="s">
        <v>1736</v>
      </c>
      <c r="Q180" s="54">
        <v>27</v>
      </c>
      <c r="R180" s="58" t="s">
        <v>1737</v>
      </c>
      <c r="S180" s="46" t="s">
        <v>1373</v>
      </c>
      <c r="T180" s="49" t="s">
        <v>1711</v>
      </c>
      <c r="U180" s="54">
        <v>445</v>
      </c>
      <c r="V180" s="58" t="s">
        <v>1738</v>
      </c>
    </row>
    <row r="181" spans="1:22" s="136" customFormat="1" x14ac:dyDescent="0.2">
      <c r="A181" s="135"/>
      <c r="B181" s="136" t="s">
        <v>1637</v>
      </c>
      <c r="C181" s="46" t="s">
        <v>1373</v>
      </c>
      <c r="D181" s="45" t="s">
        <v>1383</v>
      </c>
      <c r="E181" s="54">
        <v>1</v>
      </c>
      <c r="F181" s="58" t="s">
        <v>122</v>
      </c>
      <c r="G181" s="46">
        <v>44</v>
      </c>
      <c r="H181" s="49" t="s">
        <v>1666</v>
      </c>
      <c r="I181" s="54">
        <v>334</v>
      </c>
      <c r="J181" s="58" t="s">
        <v>1667</v>
      </c>
      <c r="K181" s="46">
        <v>29</v>
      </c>
      <c r="L181" s="49" t="s">
        <v>1165</v>
      </c>
      <c r="M181" s="54" t="s">
        <v>1677</v>
      </c>
      <c r="N181" s="58" t="s">
        <v>1668</v>
      </c>
      <c r="O181" s="46">
        <v>7</v>
      </c>
      <c r="P181" s="49" t="s">
        <v>1064</v>
      </c>
      <c r="Q181" s="54">
        <v>29</v>
      </c>
      <c r="R181" s="58" t="s">
        <v>1455</v>
      </c>
      <c r="S181" s="46" t="s">
        <v>1373</v>
      </c>
      <c r="T181" s="49" t="s">
        <v>1383</v>
      </c>
      <c r="U181" s="54">
        <v>423</v>
      </c>
      <c r="V181" s="58" t="s">
        <v>1669</v>
      </c>
    </row>
    <row r="182" spans="1:22" s="136" customFormat="1" x14ac:dyDescent="0.2">
      <c r="A182" s="135"/>
      <c r="B182" s="136" t="s">
        <v>1592</v>
      </c>
      <c r="C182" s="46" t="s">
        <v>1373</v>
      </c>
      <c r="D182" s="45" t="s">
        <v>1383</v>
      </c>
      <c r="E182" s="54">
        <v>2</v>
      </c>
      <c r="F182" s="58" t="s">
        <v>218</v>
      </c>
      <c r="G182" s="46">
        <v>57</v>
      </c>
      <c r="H182" s="49" t="s">
        <v>1622</v>
      </c>
      <c r="I182" s="54">
        <v>373</v>
      </c>
      <c r="J182" s="58" t="s">
        <v>1623</v>
      </c>
      <c r="K182" s="46">
        <v>31</v>
      </c>
      <c r="L182" s="49" t="s">
        <v>1165</v>
      </c>
      <c r="M182" s="54" t="s">
        <v>1590</v>
      </c>
      <c r="N182" s="58" t="s">
        <v>1624</v>
      </c>
      <c r="O182" s="46">
        <v>8</v>
      </c>
      <c r="P182" s="49" t="s">
        <v>71</v>
      </c>
      <c r="Q182" s="54">
        <v>29</v>
      </c>
      <c r="R182" s="58" t="s">
        <v>1625</v>
      </c>
      <c r="S182" s="46" t="s">
        <v>1373</v>
      </c>
      <c r="T182" s="49" t="s">
        <v>1378</v>
      </c>
      <c r="U182" s="54">
        <v>475</v>
      </c>
      <c r="V182" s="58" t="s">
        <v>1626</v>
      </c>
    </row>
    <row r="183" spans="1:22" s="136" customFormat="1" x14ac:dyDescent="0.2">
      <c r="A183" s="135"/>
      <c r="B183" s="136" t="s">
        <v>1545</v>
      </c>
      <c r="C183" s="46" t="s">
        <v>1373</v>
      </c>
      <c r="D183" s="45" t="s">
        <v>1383</v>
      </c>
      <c r="E183" s="54" t="s">
        <v>1541</v>
      </c>
      <c r="F183" s="58" t="s">
        <v>1546</v>
      </c>
      <c r="G183" s="46">
        <v>60</v>
      </c>
      <c r="H183" s="49" t="s">
        <v>1551</v>
      </c>
      <c r="I183" s="54">
        <v>1182</v>
      </c>
      <c r="J183" s="58" t="s">
        <v>1558</v>
      </c>
      <c r="K183" s="46">
        <v>97</v>
      </c>
      <c r="L183" s="49" t="s">
        <v>1564</v>
      </c>
      <c r="M183" s="54" t="s">
        <v>1543</v>
      </c>
      <c r="N183" s="58" t="s">
        <v>1572</v>
      </c>
      <c r="O183" s="46">
        <v>8</v>
      </c>
      <c r="P183" s="49" t="s">
        <v>1575</v>
      </c>
      <c r="Q183" s="54">
        <v>39</v>
      </c>
      <c r="R183" s="58" t="s">
        <v>1588</v>
      </c>
      <c r="S183" s="46" t="s">
        <v>1373</v>
      </c>
      <c r="T183" s="49" t="s">
        <v>1383</v>
      </c>
      <c r="U183" s="54">
        <v>527</v>
      </c>
      <c r="V183" s="58" t="s">
        <v>1586</v>
      </c>
    </row>
    <row r="184" spans="1:22" s="136" customFormat="1" x14ac:dyDescent="0.2">
      <c r="A184" s="135"/>
      <c r="B184" s="139" t="s">
        <v>1499</v>
      </c>
      <c r="C184" s="46" t="s">
        <v>1373</v>
      </c>
      <c r="D184" s="45" t="s">
        <v>1383</v>
      </c>
      <c r="E184" s="54">
        <v>2</v>
      </c>
      <c r="F184" s="58" t="s">
        <v>154</v>
      </c>
      <c r="G184" s="46">
        <v>50</v>
      </c>
      <c r="H184" s="49" t="s">
        <v>1529</v>
      </c>
      <c r="I184" s="54">
        <v>361</v>
      </c>
      <c r="J184" s="58" t="s">
        <v>1530</v>
      </c>
      <c r="K184" s="46">
        <v>46</v>
      </c>
      <c r="L184" s="49" t="s">
        <v>1531</v>
      </c>
      <c r="M184" s="54" t="s">
        <v>1497</v>
      </c>
      <c r="N184" s="58" t="s">
        <v>1532</v>
      </c>
      <c r="O184" s="46">
        <v>7</v>
      </c>
      <c r="P184" s="49" t="s">
        <v>300</v>
      </c>
      <c r="Q184" s="54">
        <v>27</v>
      </c>
      <c r="R184" s="58" t="s">
        <v>1533</v>
      </c>
      <c r="S184" s="46" t="s">
        <v>1373</v>
      </c>
      <c r="T184" s="49" t="s">
        <v>1383</v>
      </c>
      <c r="U184" s="54">
        <v>432</v>
      </c>
      <c r="V184" s="58" t="s">
        <v>1534</v>
      </c>
    </row>
    <row r="185" spans="1:22" x14ac:dyDescent="0.2">
      <c r="A185" s="135"/>
      <c r="B185" s="139" t="s">
        <v>1440</v>
      </c>
      <c r="C185" s="46" t="s">
        <v>1373</v>
      </c>
      <c r="D185" s="45" t="s">
        <v>1383</v>
      </c>
      <c r="E185" s="54">
        <v>4</v>
      </c>
      <c r="F185" s="58" t="s">
        <v>1060</v>
      </c>
      <c r="G185" s="46">
        <v>32</v>
      </c>
      <c r="H185" s="49" t="s">
        <v>1467</v>
      </c>
      <c r="I185" s="54">
        <v>636</v>
      </c>
      <c r="J185" s="58" t="s">
        <v>1468</v>
      </c>
      <c r="K185" s="46">
        <v>59</v>
      </c>
      <c r="L185" s="49" t="s">
        <v>1469</v>
      </c>
      <c r="M185" s="54" t="s">
        <v>1438</v>
      </c>
      <c r="N185" s="58" t="s">
        <v>1470</v>
      </c>
      <c r="O185" s="46">
        <v>5</v>
      </c>
      <c r="P185" s="49" t="s">
        <v>53</v>
      </c>
      <c r="Q185" s="54">
        <v>24</v>
      </c>
      <c r="R185" s="58" t="s">
        <v>354</v>
      </c>
      <c r="S185" s="46" t="s">
        <v>1373</v>
      </c>
      <c r="T185" s="49" t="s">
        <v>1383</v>
      </c>
      <c r="U185" s="54">
        <v>602</v>
      </c>
      <c r="V185" s="58" t="s">
        <v>1471</v>
      </c>
    </row>
    <row r="186" spans="1:22" x14ac:dyDescent="0.2">
      <c r="A186" s="135"/>
      <c r="B186" s="139" t="s">
        <v>1377</v>
      </c>
      <c r="C186" s="46">
        <v>12</v>
      </c>
      <c r="D186" s="45" t="s">
        <v>1410</v>
      </c>
      <c r="E186" s="54">
        <v>3</v>
      </c>
      <c r="F186" s="58" t="s">
        <v>1020</v>
      </c>
      <c r="G186" s="46">
        <v>31</v>
      </c>
      <c r="H186" s="49" t="s">
        <v>1018</v>
      </c>
      <c r="I186" s="54">
        <v>430</v>
      </c>
      <c r="J186" s="58" t="s">
        <v>1411</v>
      </c>
      <c r="K186" s="46">
        <v>64</v>
      </c>
      <c r="L186" s="49" t="s">
        <v>1432</v>
      </c>
      <c r="M186" s="54" t="s">
        <v>1374</v>
      </c>
      <c r="N186" s="58" t="s">
        <v>1412</v>
      </c>
      <c r="O186" s="46">
        <v>5</v>
      </c>
      <c r="P186" s="49" t="s">
        <v>116</v>
      </c>
      <c r="Q186" s="54">
        <v>23</v>
      </c>
      <c r="R186" s="58" t="s">
        <v>1413</v>
      </c>
      <c r="S186" s="46" t="s">
        <v>1373</v>
      </c>
      <c r="T186" s="49" t="s">
        <v>1383</v>
      </c>
      <c r="U186" s="54">
        <v>497</v>
      </c>
      <c r="V186" s="58" t="s">
        <v>1414</v>
      </c>
    </row>
    <row r="187" spans="1:22" x14ac:dyDescent="0.2">
      <c r="A187" s="135"/>
      <c r="B187" s="139" t="s">
        <v>1315</v>
      </c>
      <c r="C187" s="46">
        <v>11</v>
      </c>
      <c r="D187" s="45" t="s">
        <v>394</v>
      </c>
      <c r="E187" s="54">
        <v>4</v>
      </c>
      <c r="F187" s="58" t="s">
        <v>80</v>
      </c>
      <c r="G187" s="46">
        <v>31</v>
      </c>
      <c r="H187" s="49" t="s">
        <v>1346</v>
      </c>
      <c r="I187" s="54">
        <v>526</v>
      </c>
      <c r="J187" s="58" t="s">
        <v>1347</v>
      </c>
      <c r="K187" s="46">
        <v>60</v>
      </c>
      <c r="L187" s="49" t="s">
        <v>1348</v>
      </c>
      <c r="M187" s="54">
        <v>838</v>
      </c>
      <c r="N187" s="58" t="s">
        <v>1349</v>
      </c>
      <c r="O187" s="46">
        <v>4</v>
      </c>
      <c r="P187" s="49" t="s">
        <v>260</v>
      </c>
      <c r="Q187" s="54">
        <v>24</v>
      </c>
      <c r="R187" s="58" t="s">
        <v>1350</v>
      </c>
      <c r="S187" s="46">
        <v>1</v>
      </c>
      <c r="T187" s="49" t="s">
        <v>107</v>
      </c>
      <c r="U187" s="54">
        <v>613</v>
      </c>
      <c r="V187" s="58" t="s">
        <v>1351</v>
      </c>
    </row>
    <row r="188" spans="1:22" x14ac:dyDescent="0.2">
      <c r="A188" s="135"/>
      <c r="B188" s="139" t="s">
        <v>1260</v>
      </c>
      <c r="C188" s="46">
        <v>11</v>
      </c>
      <c r="D188" s="45" t="s">
        <v>395</v>
      </c>
      <c r="E188" s="54">
        <v>2</v>
      </c>
      <c r="F188" s="58" t="s">
        <v>122</v>
      </c>
      <c r="G188" s="46">
        <v>38</v>
      </c>
      <c r="H188" s="49" t="s">
        <v>1291</v>
      </c>
      <c r="I188" s="54">
        <v>362</v>
      </c>
      <c r="J188" s="58" t="s">
        <v>1292</v>
      </c>
      <c r="K188" s="46">
        <v>57</v>
      </c>
      <c r="L188" s="49" t="s">
        <v>1293</v>
      </c>
      <c r="M188" s="54">
        <v>844</v>
      </c>
      <c r="N188" s="58" t="s">
        <v>1294</v>
      </c>
      <c r="O188" s="46">
        <v>5</v>
      </c>
      <c r="P188" s="49" t="s">
        <v>116</v>
      </c>
      <c r="Q188" s="54">
        <v>23</v>
      </c>
      <c r="R188" s="58" t="s">
        <v>1295</v>
      </c>
      <c r="S188" s="46">
        <v>1</v>
      </c>
      <c r="T188" s="49" t="s">
        <v>145</v>
      </c>
      <c r="U188" s="54">
        <v>517</v>
      </c>
      <c r="V188" s="58" t="s">
        <v>1296</v>
      </c>
    </row>
    <row r="189" spans="1:22" s="122" customFormat="1" ht="12" x14ac:dyDescent="0.25">
      <c r="A189" s="49"/>
      <c r="B189" s="139" t="s">
        <v>1203</v>
      </c>
      <c r="C189" s="46">
        <v>11</v>
      </c>
      <c r="D189" s="45" t="s">
        <v>95</v>
      </c>
      <c r="E189" s="54">
        <v>3</v>
      </c>
      <c r="F189" s="58" t="s">
        <v>154</v>
      </c>
      <c r="G189" s="46">
        <v>34</v>
      </c>
      <c r="H189" s="49" t="s">
        <v>1231</v>
      </c>
      <c r="I189" s="54">
        <v>487</v>
      </c>
      <c r="J189" s="58" t="s">
        <v>1232</v>
      </c>
      <c r="K189" s="46">
        <v>62</v>
      </c>
      <c r="L189" s="49" t="s">
        <v>1233</v>
      </c>
      <c r="M189" s="54">
        <v>978</v>
      </c>
      <c r="N189" s="58" t="s">
        <v>1234</v>
      </c>
      <c r="O189" s="46">
        <v>4</v>
      </c>
      <c r="P189" s="49" t="s">
        <v>53</v>
      </c>
      <c r="Q189" s="54">
        <v>30</v>
      </c>
      <c r="R189" s="58" t="s">
        <v>1235</v>
      </c>
      <c r="S189" s="46">
        <v>1</v>
      </c>
      <c r="T189" s="49" t="s">
        <v>145</v>
      </c>
      <c r="U189" s="54">
        <v>656</v>
      </c>
      <c r="V189" s="58" t="s">
        <v>1256</v>
      </c>
    </row>
    <row r="190" spans="1:22" x14ac:dyDescent="0.2">
      <c r="A190" s="49"/>
      <c r="B190" s="139" t="s">
        <v>1144</v>
      </c>
      <c r="C190" s="46">
        <v>7</v>
      </c>
      <c r="D190" s="45" t="s">
        <v>1168</v>
      </c>
      <c r="E190" s="54">
        <v>2</v>
      </c>
      <c r="F190" s="58" t="s">
        <v>182</v>
      </c>
      <c r="G190" s="46">
        <v>43</v>
      </c>
      <c r="H190" s="49" t="s">
        <v>890</v>
      </c>
      <c r="I190" s="54">
        <v>439</v>
      </c>
      <c r="J190" s="58" t="s">
        <v>1169</v>
      </c>
      <c r="K190" s="46">
        <v>57</v>
      </c>
      <c r="L190" s="49" t="s">
        <v>1170</v>
      </c>
      <c r="M190" s="54">
        <v>809</v>
      </c>
      <c r="N190" s="58" t="s">
        <v>1171</v>
      </c>
      <c r="O190" s="46">
        <v>5</v>
      </c>
      <c r="P190" s="49" t="s">
        <v>483</v>
      </c>
      <c r="Q190" s="54">
        <v>22</v>
      </c>
      <c r="R190" s="58" t="s">
        <v>1172</v>
      </c>
      <c r="S190" s="46">
        <v>3</v>
      </c>
      <c r="T190" s="49" t="s">
        <v>254</v>
      </c>
      <c r="U190" s="54">
        <v>560</v>
      </c>
      <c r="V190" s="58" t="s">
        <v>1173</v>
      </c>
    </row>
    <row r="191" spans="1:22" s="122" customFormat="1" ht="12" x14ac:dyDescent="0.25">
      <c r="A191" s="45"/>
      <c r="B191" s="46"/>
      <c r="C191" s="46"/>
      <c r="D191" s="45"/>
      <c r="E191" s="46"/>
      <c r="F191" s="49"/>
      <c r="G191" s="46"/>
      <c r="H191" s="49"/>
      <c r="I191" s="46"/>
      <c r="J191" s="49"/>
      <c r="K191" s="46"/>
      <c r="L191" s="49"/>
      <c r="M191" s="50"/>
      <c r="N191" s="49"/>
      <c r="O191" s="46"/>
      <c r="P191" s="49"/>
      <c r="Q191" s="46"/>
      <c r="R191" s="49"/>
      <c r="S191" s="46"/>
      <c r="T191" s="49"/>
      <c r="U191" s="46"/>
      <c r="V191" s="49"/>
    </row>
    <row r="192" spans="1:22" x14ac:dyDescent="0.2">
      <c r="A192" s="135" t="s">
        <v>1146</v>
      </c>
      <c r="C192" s="163">
        <v>22</v>
      </c>
      <c r="D192" s="163"/>
      <c r="E192" s="163">
        <v>21</v>
      </c>
      <c r="F192" s="163"/>
      <c r="G192" s="163">
        <v>629</v>
      </c>
      <c r="H192" s="163"/>
      <c r="I192" s="163">
        <v>787</v>
      </c>
      <c r="J192" s="163"/>
      <c r="K192" s="163">
        <v>157</v>
      </c>
      <c r="L192" s="163"/>
      <c r="M192" s="163">
        <v>9000</v>
      </c>
      <c r="N192" s="163"/>
      <c r="O192" s="163">
        <v>39</v>
      </c>
      <c r="P192" s="163"/>
      <c r="Q192" s="163">
        <v>220</v>
      </c>
      <c r="R192" s="163"/>
      <c r="S192" s="163">
        <v>18</v>
      </c>
      <c r="T192" s="163"/>
      <c r="U192" s="163">
        <v>1468</v>
      </c>
      <c r="V192" s="163"/>
    </row>
    <row r="193" spans="1:22" s="122" customFormat="1" ht="12" x14ac:dyDescent="0.25">
      <c r="A193" s="135"/>
      <c r="B193" s="139" t="s">
        <v>1087</v>
      </c>
      <c r="C193" s="51">
        <v>6</v>
      </c>
      <c r="D193" s="141" t="s">
        <v>262</v>
      </c>
      <c r="E193" s="54">
        <v>2</v>
      </c>
      <c r="F193" s="58" t="s">
        <v>122</v>
      </c>
      <c r="G193" s="51">
        <v>40</v>
      </c>
      <c r="H193" s="56" t="s">
        <v>1117</v>
      </c>
      <c r="I193" s="54">
        <v>355</v>
      </c>
      <c r="J193" s="58" t="s">
        <v>1118</v>
      </c>
      <c r="K193" s="51">
        <v>58</v>
      </c>
      <c r="L193" s="56" t="s">
        <v>1119</v>
      </c>
      <c r="M193" s="54">
        <v>600</v>
      </c>
      <c r="N193" s="58" t="s">
        <v>1120</v>
      </c>
      <c r="O193" s="51">
        <v>6</v>
      </c>
      <c r="P193" s="56" t="s">
        <v>483</v>
      </c>
      <c r="Q193" s="54">
        <v>29</v>
      </c>
      <c r="R193" s="58" t="s">
        <v>1121</v>
      </c>
      <c r="S193" s="51">
        <v>4</v>
      </c>
      <c r="T193" s="56" t="s">
        <v>241</v>
      </c>
      <c r="U193" s="54" t="s">
        <v>1697</v>
      </c>
      <c r="V193" s="58" t="s">
        <v>1122</v>
      </c>
    </row>
    <row r="194" spans="1:22" x14ac:dyDescent="0.2">
      <c r="A194" s="135"/>
      <c r="B194" s="139" t="s">
        <v>1028</v>
      </c>
      <c r="C194" s="51">
        <v>5</v>
      </c>
      <c r="D194" s="141" t="s">
        <v>1060</v>
      </c>
      <c r="E194" s="54">
        <v>3</v>
      </c>
      <c r="F194" s="58" t="s">
        <v>204</v>
      </c>
      <c r="G194" s="51">
        <v>53</v>
      </c>
      <c r="H194" s="56" t="s">
        <v>1061</v>
      </c>
      <c r="I194" s="54">
        <v>612</v>
      </c>
      <c r="J194" s="58" t="s">
        <v>1086</v>
      </c>
      <c r="K194" s="51">
        <v>71</v>
      </c>
      <c r="L194" s="56" t="s">
        <v>1062</v>
      </c>
      <c r="M194" s="54">
        <v>1138</v>
      </c>
      <c r="N194" s="58" t="s">
        <v>1063</v>
      </c>
      <c r="O194" s="51">
        <v>7</v>
      </c>
      <c r="P194" s="56" t="s">
        <v>1064</v>
      </c>
      <c r="Q194" s="54">
        <v>35</v>
      </c>
      <c r="R194" s="58" t="s">
        <v>740</v>
      </c>
      <c r="S194" s="51">
        <v>5</v>
      </c>
      <c r="T194" s="56" t="s">
        <v>99</v>
      </c>
      <c r="U194" s="54">
        <v>606</v>
      </c>
      <c r="V194" s="58" t="s">
        <v>1065</v>
      </c>
    </row>
    <row r="195" spans="1:22" x14ac:dyDescent="0.2">
      <c r="A195" s="135"/>
      <c r="B195" s="139" t="s">
        <v>969</v>
      </c>
      <c r="C195" s="51">
        <v>4</v>
      </c>
      <c r="D195" s="141" t="s">
        <v>154</v>
      </c>
      <c r="E195" s="54">
        <v>3</v>
      </c>
      <c r="F195" s="58" t="s">
        <v>172</v>
      </c>
      <c r="G195" s="51">
        <v>51</v>
      </c>
      <c r="H195" s="56" t="s">
        <v>1002</v>
      </c>
      <c r="I195" s="54">
        <v>504</v>
      </c>
      <c r="J195" s="58" t="s">
        <v>1003</v>
      </c>
      <c r="K195" s="51">
        <v>62</v>
      </c>
      <c r="L195" s="56" t="s">
        <v>1004</v>
      </c>
      <c r="M195" s="54">
        <v>1071</v>
      </c>
      <c r="N195" s="58" t="s">
        <v>1005</v>
      </c>
      <c r="O195" s="51">
        <v>9</v>
      </c>
      <c r="P195" s="56" t="s">
        <v>1006</v>
      </c>
      <c r="Q195" s="54">
        <v>34</v>
      </c>
      <c r="R195" s="58" t="s">
        <v>86</v>
      </c>
      <c r="S195" s="51">
        <v>2</v>
      </c>
      <c r="T195" s="56" t="s">
        <v>105</v>
      </c>
      <c r="U195" s="54">
        <v>556</v>
      </c>
      <c r="V195" s="58" t="s">
        <v>1007</v>
      </c>
    </row>
    <row r="196" spans="1:22" x14ac:dyDescent="0.2">
      <c r="A196" s="135"/>
      <c r="B196" s="46" t="s">
        <v>907</v>
      </c>
      <c r="C196" s="51">
        <v>3</v>
      </c>
      <c r="D196" s="141" t="s">
        <v>62</v>
      </c>
      <c r="E196" s="54">
        <v>3</v>
      </c>
      <c r="F196" s="58" t="s">
        <v>241</v>
      </c>
      <c r="G196" s="51">
        <v>51</v>
      </c>
      <c r="H196" s="56" t="s">
        <v>940</v>
      </c>
      <c r="I196" s="54">
        <v>578</v>
      </c>
      <c r="J196" s="58" t="s">
        <v>941</v>
      </c>
      <c r="K196" s="51">
        <v>69</v>
      </c>
      <c r="L196" s="56" t="s">
        <v>942</v>
      </c>
      <c r="M196" s="54">
        <v>1050</v>
      </c>
      <c r="N196" s="58" t="s">
        <v>943</v>
      </c>
      <c r="O196" s="51">
        <v>8</v>
      </c>
      <c r="P196" s="56" t="s">
        <v>396</v>
      </c>
      <c r="Q196" s="54">
        <v>83</v>
      </c>
      <c r="R196" s="58" t="s">
        <v>944</v>
      </c>
      <c r="S196" s="51">
        <v>1</v>
      </c>
      <c r="T196" s="56" t="s">
        <v>62</v>
      </c>
      <c r="U196" s="54">
        <v>622</v>
      </c>
      <c r="V196" s="58" t="s">
        <v>945</v>
      </c>
    </row>
    <row r="197" spans="1:22" x14ac:dyDescent="0.2">
      <c r="A197" s="135"/>
      <c r="B197" s="46" t="s">
        <v>847</v>
      </c>
      <c r="C197" s="51">
        <v>4</v>
      </c>
      <c r="D197" s="141" t="s">
        <v>363</v>
      </c>
      <c r="E197" s="54">
        <v>3</v>
      </c>
      <c r="F197" s="58" t="s">
        <v>364</v>
      </c>
      <c r="G197" s="51">
        <v>66</v>
      </c>
      <c r="H197" s="56" t="s">
        <v>879</v>
      </c>
      <c r="I197" s="54">
        <v>536</v>
      </c>
      <c r="J197" s="58" t="s">
        <v>880</v>
      </c>
      <c r="K197" s="51">
        <v>91</v>
      </c>
      <c r="L197" s="56" t="s">
        <v>881</v>
      </c>
      <c r="M197" s="54">
        <v>797</v>
      </c>
      <c r="N197" s="58" t="s">
        <v>882</v>
      </c>
      <c r="O197" s="51">
        <v>9</v>
      </c>
      <c r="P197" s="56" t="s">
        <v>883</v>
      </c>
      <c r="Q197" s="54">
        <v>86</v>
      </c>
      <c r="R197" s="58" t="s">
        <v>884</v>
      </c>
      <c r="S197" s="51">
        <v>2</v>
      </c>
      <c r="T197" s="56" t="s">
        <v>190</v>
      </c>
      <c r="U197" s="54">
        <v>619</v>
      </c>
      <c r="V197" s="58" t="s">
        <v>885</v>
      </c>
    </row>
    <row r="198" spans="1:22" x14ac:dyDescent="0.2">
      <c r="A198" s="135"/>
      <c r="B198" s="46" t="s">
        <v>777</v>
      </c>
      <c r="C198" s="51">
        <v>3</v>
      </c>
      <c r="D198" s="141" t="s">
        <v>160</v>
      </c>
      <c r="E198" s="54">
        <v>5</v>
      </c>
      <c r="F198" s="58" t="s">
        <v>333</v>
      </c>
      <c r="G198" s="51">
        <v>64</v>
      </c>
      <c r="H198" s="56" t="s">
        <v>836</v>
      </c>
      <c r="I198" s="54">
        <v>482</v>
      </c>
      <c r="J198" s="58" t="s">
        <v>808</v>
      </c>
      <c r="K198" s="51">
        <v>94</v>
      </c>
      <c r="L198" s="56" t="s">
        <v>806</v>
      </c>
      <c r="M198" s="54">
        <v>513</v>
      </c>
      <c r="N198" s="58" t="s">
        <v>805</v>
      </c>
      <c r="O198" s="51">
        <v>8</v>
      </c>
      <c r="P198" s="56" t="s">
        <v>52</v>
      </c>
      <c r="Q198" s="54">
        <v>36</v>
      </c>
      <c r="R198" s="58" t="s">
        <v>802</v>
      </c>
      <c r="S198" s="51">
        <v>1</v>
      </c>
      <c r="T198" s="56" t="s">
        <v>145</v>
      </c>
      <c r="U198" s="54">
        <v>533</v>
      </c>
      <c r="V198" s="58" t="s">
        <v>800</v>
      </c>
    </row>
    <row r="199" spans="1:22" x14ac:dyDescent="0.2">
      <c r="A199" s="135"/>
      <c r="B199" s="46" t="s">
        <v>713</v>
      </c>
      <c r="C199" s="51">
        <v>3</v>
      </c>
      <c r="D199" s="141" t="s">
        <v>162</v>
      </c>
      <c r="E199" s="54">
        <v>4</v>
      </c>
      <c r="F199" s="58" t="s">
        <v>116</v>
      </c>
      <c r="G199" s="51">
        <v>64</v>
      </c>
      <c r="H199" s="56" t="s">
        <v>749</v>
      </c>
      <c r="I199" s="54">
        <v>483</v>
      </c>
      <c r="J199" s="58" t="s">
        <v>750</v>
      </c>
      <c r="K199" s="51">
        <v>89</v>
      </c>
      <c r="L199" s="56" t="s">
        <v>751</v>
      </c>
      <c r="M199" s="54">
        <v>451</v>
      </c>
      <c r="N199" s="58" t="s">
        <v>752</v>
      </c>
      <c r="O199" s="51">
        <v>8</v>
      </c>
      <c r="P199" s="56" t="s">
        <v>753</v>
      </c>
      <c r="Q199" s="54">
        <v>40</v>
      </c>
      <c r="R199" s="58" t="s">
        <v>754</v>
      </c>
      <c r="S199" s="51">
        <v>2</v>
      </c>
      <c r="T199" s="56" t="s">
        <v>122</v>
      </c>
      <c r="U199" s="54">
        <v>548</v>
      </c>
      <c r="V199" s="58" t="s">
        <v>755</v>
      </c>
    </row>
    <row r="200" spans="1:22" x14ac:dyDescent="0.2">
      <c r="A200" s="135"/>
      <c r="B200" s="46" t="s">
        <v>650</v>
      </c>
      <c r="C200" s="51">
        <v>3</v>
      </c>
      <c r="D200" s="141" t="s">
        <v>204</v>
      </c>
      <c r="E200" s="54">
        <v>4</v>
      </c>
      <c r="F200" s="58" t="s">
        <v>325</v>
      </c>
      <c r="G200" s="51">
        <v>77</v>
      </c>
      <c r="H200" s="56" t="s">
        <v>683</v>
      </c>
      <c r="I200" s="54">
        <v>538</v>
      </c>
      <c r="J200" s="58" t="s">
        <v>684</v>
      </c>
      <c r="K200" s="51">
        <v>68</v>
      </c>
      <c r="L200" s="56" t="s">
        <v>685</v>
      </c>
      <c r="M200" s="54">
        <v>778</v>
      </c>
      <c r="N200" s="58" t="s">
        <v>686</v>
      </c>
      <c r="O200" s="51">
        <v>8</v>
      </c>
      <c r="P200" s="56" t="s">
        <v>195</v>
      </c>
      <c r="Q200" s="54">
        <v>43</v>
      </c>
      <c r="R200" s="58" t="s">
        <v>687</v>
      </c>
      <c r="S200" s="51">
        <v>4</v>
      </c>
      <c r="T200" s="56" t="s">
        <v>154</v>
      </c>
      <c r="U200" s="54">
        <v>549</v>
      </c>
      <c r="V200" s="58" t="s">
        <v>688</v>
      </c>
    </row>
    <row r="201" spans="1:22" x14ac:dyDescent="0.2">
      <c r="B201" s="46" t="s">
        <v>361</v>
      </c>
      <c r="C201" s="51">
        <v>3</v>
      </c>
      <c r="D201" s="141" t="s">
        <v>160</v>
      </c>
      <c r="E201" s="54">
        <v>5</v>
      </c>
      <c r="F201" s="58" t="s">
        <v>211</v>
      </c>
      <c r="G201" s="51">
        <v>68</v>
      </c>
      <c r="H201" s="56" t="s">
        <v>370</v>
      </c>
      <c r="I201" s="54">
        <v>534</v>
      </c>
      <c r="J201" s="58" t="s">
        <v>379</v>
      </c>
      <c r="K201" s="51">
        <v>88</v>
      </c>
      <c r="L201" s="56" t="s">
        <v>388</v>
      </c>
      <c r="M201" s="54">
        <v>758</v>
      </c>
      <c r="N201" s="58" t="s">
        <v>540</v>
      </c>
      <c r="O201" s="51">
        <v>7</v>
      </c>
      <c r="P201" s="56" t="s">
        <v>396</v>
      </c>
      <c r="Q201" s="54">
        <v>40</v>
      </c>
      <c r="R201" s="58" t="s">
        <v>403</v>
      </c>
      <c r="S201" s="51">
        <v>5</v>
      </c>
      <c r="T201" s="56" t="s">
        <v>211</v>
      </c>
      <c r="U201" s="54">
        <v>565</v>
      </c>
      <c r="V201" s="58" t="s">
        <v>413</v>
      </c>
    </row>
    <row r="202" spans="1:22" x14ac:dyDescent="0.2">
      <c r="A202" s="155" t="s">
        <v>571</v>
      </c>
      <c r="B202" s="46" t="s">
        <v>51</v>
      </c>
      <c r="C202" s="51">
        <v>3</v>
      </c>
      <c r="D202" s="141" t="s">
        <v>62</v>
      </c>
      <c r="E202" s="54">
        <v>4</v>
      </c>
      <c r="F202" s="58" t="s">
        <v>262</v>
      </c>
      <c r="G202" s="51">
        <v>80</v>
      </c>
      <c r="H202" s="56" t="s">
        <v>279</v>
      </c>
      <c r="I202" s="54">
        <v>510</v>
      </c>
      <c r="J202" s="58" t="s">
        <v>280</v>
      </c>
      <c r="K202" s="51">
        <v>89</v>
      </c>
      <c r="L202" s="56" t="s">
        <v>281</v>
      </c>
      <c r="M202" s="54">
        <v>650</v>
      </c>
      <c r="N202" s="58" t="s">
        <v>529</v>
      </c>
      <c r="O202" s="51">
        <v>6</v>
      </c>
      <c r="P202" s="56" t="s">
        <v>282</v>
      </c>
      <c r="Q202" s="54">
        <v>56</v>
      </c>
      <c r="R202" s="58" t="s">
        <v>283</v>
      </c>
      <c r="S202" s="51">
        <v>5</v>
      </c>
      <c r="T202" s="56" t="s">
        <v>245</v>
      </c>
      <c r="U202" s="54">
        <v>556</v>
      </c>
      <c r="V202" s="58" t="s">
        <v>284</v>
      </c>
    </row>
    <row r="203" spans="1:22" x14ac:dyDescent="0.2">
      <c r="A203" s="155" t="s">
        <v>23</v>
      </c>
      <c r="B203" s="46" t="s">
        <v>60</v>
      </c>
      <c r="C203" s="51">
        <v>3</v>
      </c>
      <c r="D203" s="141" t="s">
        <v>162</v>
      </c>
      <c r="E203" s="54">
        <v>5</v>
      </c>
      <c r="F203" s="58" t="s">
        <v>211</v>
      </c>
      <c r="G203" s="51">
        <v>69</v>
      </c>
      <c r="H203" s="56" t="s">
        <v>285</v>
      </c>
      <c r="I203" s="54">
        <v>428</v>
      </c>
      <c r="J203" s="58" t="s">
        <v>286</v>
      </c>
      <c r="K203" s="51">
        <v>86</v>
      </c>
      <c r="L203" s="56" t="s">
        <v>287</v>
      </c>
      <c r="M203" s="54">
        <v>1138</v>
      </c>
      <c r="N203" s="58" t="s">
        <v>515</v>
      </c>
      <c r="O203" s="51">
        <v>7</v>
      </c>
      <c r="P203" s="56" t="s">
        <v>81</v>
      </c>
      <c r="Q203" s="54">
        <v>42</v>
      </c>
      <c r="R203" s="58" t="s">
        <v>288</v>
      </c>
      <c r="S203" s="51">
        <v>2</v>
      </c>
      <c r="T203" s="56" t="s">
        <v>182</v>
      </c>
      <c r="U203" s="54">
        <v>566</v>
      </c>
      <c r="V203" s="58" t="s">
        <v>289</v>
      </c>
    </row>
    <row r="204" spans="1:22" s="122" customFormat="1" ht="12" x14ac:dyDescent="0.25">
      <c r="A204" s="45"/>
      <c r="B204" s="46" t="s">
        <v>70</v>
      </c>
      <c r="C204" s="51">
        <v>2</v>
      </c>
      <c r="D204" s="141" t="s">
        <v>124</v>
      </c>
      <c r="E204" s="54">
        <v>5</v>
      </c>
      <c r="F204" s="58" t="s">
        <v>72</v>
      </c>
      <c r="G204" s="51">
        <v>59</v>
      </c>
      <c r="H204" s="56" t="s">
        <v>290</v>
      </c>
      <c r="I204" s="54">
        <v>405</v>
      </c>
      <c r="J204" s="58" t="s">
        <v>291</v>
      </c>
      <c r="K204" s="51">
        <v>86</v>
      </c>
      <c r="L204" s="56" t="s">
        <v>292</v>
      </c>
      <c r="M204" s="54">
        <v>1882</v>
      </c>
      <c r="N204" s="58" t="s">
        <v>526</v>
      </c>
      <c r="O204" s="51">
        <v>5</v>
      </c>
      <c r="P204" s="56" t="s">
        <v>293</v>
      </c>
      <c r="Q204" s="54">
        <v>37</v>
      </c>
      <c r="R204" s="58" t="s">
        <v>294</v>
      </c>
      <c r="S204" s="51">
        <v>2</v>
      </c>
      <c r="T204" s="56" t="s">
        <v>190</v>
      </c>
      <c r="U204" s="54">
        <v>557</v>
      </c>
      <c r="V204" s="58" t="s">
        <v>295</v>
      </c>
    </row>
    <row r="205" spans="1:22" s="122" customFormat="1" ht="13.2" x14ac:dyDescent="0.25">
      <c r="A205" s="152"/>
      <c r="B205" s="46" t="s">
        <v>79</v>
      </c>
      <c r="C205" s="51">
        <v>2</v>
      </c>
      <c r="D205" s="141" t="s">
        <v>190</v>
      </c>
      <c r="E205" s="54">
        <v>19</v>
      </c>
      <c r="F205" s="58" t="s">
        <v>296</v>
      </c>
      <c r="G205" s="51">
        <v>116</v>
      </c>
      <c r="H205" s="56" t="s">
        <v>297</v>
      </c>
      <c r="I205" s="54">
        <v>456</v>
      </c>
      <c r="J205" s="58" t="s">
        <v>298</v>
      </c>
      <c r="K205" s="51">
        <v>97</v>
      </c>
      <c r="L205" s="56" t="s">
        <v>299</v>
      </c>
      <c r="M205" s="54">
        <v>1673</v>
      </c>
      <c r="N205" s="58" t="s">
        <v>549</v>
      </c>
      <c r="O205" s="51">
        <v>9</v>
      </c>
      <c r="P205" s="56" t="s">
        <v>300</v>
      </c>
      <c r="Q205" s="54">
        <v>48</v>
      </c>
      <c r="R205" s="58" t="s">
        <v>301</v>
      </c>
      <c r="S205" s="51">
        <v>1</v>
      </c>
      <c r="T205" s="56" t="s">
        <v>137</v>
      </c>
      <c r="U205" s="54">
        <v>660</v>
      </c>
      <c r="V205" s="58" t="s">
        <v>302</v>
      </c>
    </row>
    <row r="206" spans="1:22" s="122" customFormat="1" ht="12" x14ac:dyDescent="0.25">
      <c r="A206" s="45"/>
      <c r="B206" s="46" t="s">
        <v>89</v>
      </c>
      <c r="C206" s="51">
        <v>2</v>
      </c>
      <c r="D206" s="141" t="s">
        <v>190</v>
      </c>
      <c r="E206" s="54">
        <v>23</v>
      </c>
      <c r="F206" s="58" t="s">
        <v>303</v>
      </c>
      <c r="G206" s="51">
        <v>135</v>
      </c>
      <c r="H206" s="56" t="s">
        <v>304</v>
      </c>
      <c r="I206" s="54">
        <v>445</v>
      </c>
      <c r="J206" s="58" t="s">
        <v>305</v>
      </c>
      <c r="K206" s="51">
        <v>111</v>
      </c>
      <c r="L206" s="56" t="s">
        <v>306</v>
      </c>
      <c r="M206" s="54">
        <v>1734</v>
      </c>
      <c r="N206" s="58" t="s">
        <v>548</v>
      </c>
      <c r="O206" s="51">
        <v>10</v>
      </c>
      <c r="P206" s="56" t="s">
        <v>307</v>
      </c>
      <c r="Q206" s="54">
        <v>72</v>
      </c>
      <c r="R206" s="58" t="s">
        <v>308</v>
      </c>
      <c r="S206" s="51">
        <v>1</v>
      </c>
      <c r="T206" s="56" t="s">
        <v>137</v>
      </c>
      <c r="U206" s="54">
        <v>1490</v>
      </c>
      <c r="V206" s="58" t="s">
        <v>309</v>
      </c>
    </row>
    <row r="207" spans="1:22" s="122" customFormat="1" ht="12" x14ac:dyDescent="0.25">
      <c r="A207" s="45"/>
      <c r="B207" s="46" t="s">
        <v>98</v>
      </c>
      <c r="C207" s="51">
        <v>2</v>
      </c>
      <c r="D207" s="141" t="s">
        <v>310</v>
      </c>
      <c r="E207" s="54">
        <v>24</v>
      </c>
      <c r="F207" s="58" t="s">
        <v>277</v>
      </c>
      <c r="G207" s="51">
        <v>145</v>
      </c>
      <c r="H207" s="56" t="s">
        <v>311</v>
      </c>
      <c r="I207" s="54">
        <v>521</v>
      </c>
      <c r="J207" s="58" t="s">
        <v>312</v>
      </c>
      <c r="K207" s="51">
        <v>137</v>
      </c>
      <c r="L207" s="56" t="s">
        <v>313</v>
      </c>
      <c r="M207" s="54">
        <v>1984</v>
      </c>
      <c r="N207" s="58" t="s">
        <v>547</v>
      </c>
      <c r="O207" s="51">
        <v>10</v>
      </c>
      <c r="P207" s="56" t="s">
        <v>314</v>
      </c>
      <c r="Q207" s="54">
        <v>73</v>
      </c>
      <c r="R207" s="58" t="s">
        <v>315</v>
      </c>
      <c r="S207" s="51">
        <v>1</v>
      </c>
      <c r="T207" s="56" t="s">
        <v>137</v>
      </c>
      <c r="U207" s="54">
        <v>816</v>
      </c>
      <c r="V207" s="58" t="s">
        <v>316</v>
      </c>
    </row>
    <row r="208" spans="1:22" s="122" customFormat="1" ht="12" x14ac:dyDescent="0.25">
      <c r="A208" s="47"/>
      <c r="B208" s="48" t="s">
        <v>574</v>
      </c>
      <c r="C208" s="52">
        <v>0</v>
      </c>
      <c r="D208" s="150" t="s">
        <v>145</v>
      </c>
      <c r="E208" s="55">
        <v>32</v>
      </c>
      <c r="F208" s="59" t="s">
        <v>615</v>
      </c>
      <c r="G208" s="52">
        <v>193</v>
      </c>
      <c r="H208" s="57" t="s">
        <v>616</v>
      </c>
      <c r="I208" s="55">
        <v>541</v>
      </c>
      <c r="J208" s="59" t="s">
        <v>617</v>
      </c>
      <c r="K208" s="52">
        <v>172</v>
      </c>
      <c r="L208" s="57" t="s">
        <v>618</v>
      </c>
      <c r="M208" s="55">
        <v>2070</v>
      </c>
      <c r="N208" s="59" t="s">
        <v>619</v>
      </c>
      <c r="O208" s="52">
        <v>3</v>
      </c>
      <c r="P208" s="57" t="s">
        <v>282</v>
      </c>
      <c r="Q208" s="55">
        <v>102</v>
      </c>
      <c r="R208" s="59" t="s">
        <v>620</v>
      </c>
      <c r="S208" s="52">
        <v>1</v>
      </c>
      <c r="T208" s="57" t="s">
        <v>604</v>
      </c>
      <c r="U208" s="55">
        <v>881</v>
      </c>
      <c r="V208" s="59" t="s">
        <v>621</v>
      </c>
    </row>
    <row r="209" spans="1:22" s="136" customFormat="1" ht="12" x14ac:dyDescent="0.25">
      <c r="A209" s="53" t="s">
        <v>11</v>
      </c>
      <c r="B209" s="46"/>
      <c r="C209" s="51"/>
      <c r="D209" s="141"/>
      <c r="E209" s="51"/>
      <c r="F209" s="56"/>
      <c r="G209" s="51"/>
      <c r="H209" s="56"/>
      <c r="I209" s="51"/>
      <c r="J209" s="56"/>
      <c r="K209" s="51"/>
      <c r="L209" s="56"/>
      <c r="M209" s="51"/>
      <c r="N209" s="56"/>
      <c r="O209" s="51"/>
      <c r="P209" s="56"/>
      <c r="Q209" s="51"/>
      <c r="R209" s="56"/>
      <c r="S209" s="51"/>
      <c r="T209" s="56"/>
      <c r="U209" s="51"/>
      <c r="V209" s="56"/>
    </row>
    <row r="210" spans="1:22" s="136" customFormat="1" ht="13.2" x14ac:dyDescent="0.25">
      <c r="A210" s="135" t="s">
        <v>1145</v>
      </c>
      <c r="B210" s="122"/>
      <c r="C210" s="164">
        <v>28</v>
      </c>
      <c r="D210" s="165"/>
      <c r="E210" s="164">
        <v>27</v>
      </c>
      <c r="F210" s="165"/>
      <c r="G210" s="164">
        <v>818</v>
      </c>
      <c r="H210" s="165"/>
      <c r="I210" s="164">
        <v>1023</v>
      </c>
      <c r="J210" s="165"/>
      <c r="K210" s="164">
        <v>204</v>
      </c>
      <c r="L210" s="165"/>
      <c r="M210" s="164">
        <v>12000</v>
      </c>
      <c r="N210" s="165"/>
      <c r="O210" s="164">
        <v>51</v>
      </c>
      <c r="P210" s="165"/>
      <c r="Q210" s="164">
        <v>286</v>
      </c>
      <c r="R210" s="165"/>
      <c r="S210" s="164">
        <v>24</v>
      </c>
      <c r="T210" s="165"/>
      <c r="U210" s="164">
        <v>1909</v>
      </c>
      <c r="V210" s="165"/>
    </row>
    <row r="211" spans="1:22" s="136" customFormat="1" x14ac:dyDescent="0.2">
      <c r="A211" s="135"/>
      <c r="B211" s="136" t="s">
        <v>1802</v>
      </c>
      <c r="C211" s="46">
        <v>11</v>
      </c>
      <c r="D211" s="102" t="s">
        <v>307</v>
      </c>
      <c r="E211" s="137">
        <v>2.5</v>
      </c>
      <c r="F211" s="58" t="s">
        <v>1810</v>
      </c>
      <c r="G211" s="46">
        <v>82</v>
      </c>
      <c r="H211" s="49" t="s">
        <v>1816</v>
      </c>
      <c r="I211" s="54">
        <v>413</v>
      </c>
      <c r="J211" s="58" t="s">
        <v>1823</v>
      </c>
      <c r="K211" s="46">
        <v>77</v>
      </c>
      <c r="L211" s="49" t="s">
        <v>1825</v>
      </c>
      <c r="M211" s="54">
        <v>428</v>
      </c>
      <c r="N211" s="58" t="s">
        <v>1832</v>
      </c>
      <c r="O211" s="46"/>
      <c r="P211" s="49"/>
      <c r="Q211" s="54">
        <v>39</v>
      </c>
      <c r="R211" s="58" t="s">
        <v>1838</v>
      </c>
      <c r="S211" s="46" t="s">
        <v>1373</v>
      </c>
      <c r="T211" s="49" t="s">
        <v>1383</v>
      </c>
      <c r="U211" s="54">
        <v>746</v>
      </c>
      <c r="V211" s="58" t="s">
        <v>1845</v>
      </c>
    </row>
    <row r="212" spans="1:22" s="136" customFormat="1" x14ac:dyDescent="0.2">
      <c r="A212" s="135"/>
      <c r="B212" s="136" t="s">
        <v>1754</v>
      </c>
      <c r="C212" s="46">
        <v>11</v>
      </c>
      <c r="D212" s="102" t="s">
        <v>1006</v>
      </c>
      <c r="E212" s="54">
        <v>3</v>
      </c>
      <c r="F212" s="58" t="s">
        <v>162</v>
      </c>
      <c r="G212" s="46">
        <v>96</v>
      </c>
      <c r="H212" s="49" t="s">
        <v>1760</v>
      </c>
      <c r="I212" s="54">
        <v>374</v>
      </c>
      <c r="J212" s="58" t="s">
        <v>1767</v>
      </c>
      <c r="K212" s="46">
        <v>79</v>
      </c>
      <c r="L212" s="49" t="s">
        <v>1772</v>
      </c>
      <c r="M212" s="54" t="s">
        <v>1792</v>
      </c>
      <c r="N212" s="58" t="s">
        <v>1797</v>
      </c>
      <c r="O212" s="46"/>
      <c r="P212" s="49"/>
      <c r="Q212" s="54">
        <v>37</v>
      </c>
      <c r="R212" s="58" t="s">
        <v>1783</v>
      </c>
      <c r="S212" s="46" t="s">
        <v>1373</v>
      </c>
      <c r="T212" s="49" t="s">
        <v>1383</v>
      </c>
      <c r="U212" s="54">
        <v>770</v>
      </c>
      <c r="V212" s="58" t="s">
        <v>1790</v>
      </c>
    </row>
    <row r="213" spans="1:22" s="136" customFormat="1" x14ac:dyDescent="0.2">
      <c r="A213" s="135"/>
      <c r="B213" s="136" t="s">
        <v>1702</v>
      </c>
      <c r="C213" s="46" t="s">
        <v>1436</v>
      </c>
      <c r="D213" s="45" t="s">
        <v>208</v>
      </c>
      <c r="E213" s="54">
        <v>3</v>
      </c>
      <c r="F213" s="58" t="s">
        <v>162</v>
      </c>
      <c r="G213" s="46">
        <v>88</v>
      </c>
      <c r="H213" s="49" t="s">
        <v>1739</v>
      </c>
      <c r="I213" s="54">
        <v>358</v>
      </c>
      <c r="J213" s="58" t="s">
        <v>1740</v>
      </c>
      <c r="K213" s="46">
        <v>74</v>
      </c>
      <c r="L213" s="49" t="s">
        <v>1741</v>
      </c>
      <c r="M213" s="54" t="s">
        <v>1699</v>
      </c>
      <c r="N213" s="58" t="s">
        <v>1742</v>
      </c>
      <c r="O213" s="46">
        <v>12</v>
      </c>
      <c r="P213" s="49" t="s">
        <v>1743</v>
      </c>
      <c r="Q213" s="54">
        <v>37</v>
      </c>
      <c r="R213" s="58" t="s">
        <v>1744</v>
      </c>
      <c r="S213" s="46" t="s">
        <v>1373</v>
      </c>
      <c r="T213" s="49" t="s">
        <v>1711</v>
      </c>
      <c r="U213" s="54">
        <v>750</v>
      </c>
      <c r="V213" s="58" t="s">
        <v>1745</v>
      </c>
    </row>
    <row r="214" spans="1:22" s="136" customFormat="1" x14ac:dyDescent="0.2">
      <c r="A214" s="135"/>
      <c r="B214" s="136" t="s">
        <v>1637</v>
      </c>
      <c r="C214" s="46">
        <v>7</v>
      </c>
      <c r="D214" s="45" t="s">
        <v>421</v>
      </c>
      <c r="E214" s="54">
        <v>3</v>
      </c>
      <c r="F214" s="58" t="s">
        <v>162</v>
      </c>
      <c r="G214" s="46">
        <v>90</v>
      </c>
      <c r="H214" s="49" t="s">
        <v>1670</v>
      </c>
      <c r="I214" s="54">
        <v>375</v>
      </c>
      <c r="J214" s="58" t="s">
        <v>1671</v>
      </c>
      <c r="K214" s="46">
        <v>85</v>
      </c>
      <c r="L214" s="49" t="s">
        <v>1147</v>
      </c>
      <c r="M214" s="54">
        <v>531</v>
      </c>
      <c r="N214" s="58" t="s">
        <v>1672</v>
      </c>
      <c r="O214" s="46">
        <v>10</v>
      </c>
      <c r="P214" s="49" t="s">
        <v>307</v>
      </c>
      <c r="Q214" s="54">
        <v>40</v>
      </c>
      <c r="R214" s="58" t="s">
        <v>1673</v>
      </c>
      <c r="S214" s="46" t="s">
        <v>1373</v>
      </c>
      <c r="T214" s="49" t="s">
        <v>1383</v>
      </c>
      <c r="U214" s="54">
        <v>773</v>
      </c>
      <c r="V214" s="58" t="s">
        <v>1674</v>
      </c>
    </row>
    <row r="215" spans="1:22" s="136" customFormat="1" x14ac:dyDescent="0.2">
      <c r="A215" s="135"/>
      <c r="B215" s="136" t="s">
        <v>1592</v>
      </c>
      <c r="C215" s="46" t="s">
        <v>1373</v>
      </c>
      <c r="D215" s="45" t="s">
        <v>1391</v>
      </c>
      <c r="E215" s="54">
        <v>3</v>
      </c>
      <c r="F215" s="58" t="s">
        <v>1627</v>
      </c>
      <c r="G215" s="46">
        <v>101</v>
      </c>
      <c r="H215" s="49" t="s">
        <v>1628</v>
      </c>
      <c r="I215" s="54">
        <v>367</v>
      </c>
      <c r="J215" s="58" t="s">
        <v>1629</v>
      </c>
      <c r="K215" s="46">
        <v>80</v>
      </c>
      <c r="L215" s="49" t="s">
        <v>1630</v>
      </c>
      <c r="M215" s="54">
        <v>707</v>
      </c>
      <c r="N215" s="58" t="s">
        <v>1631</v>
      </c>
      <c r="O215" s="46">
        <v>10</v>
      </c>
      <c r="P215" s="49" t="s">
        <v>1632</v>
      </c>
      <c r="Q215" s="54">
        <v>39</v>
      </c>
      <c r="R215" s="58" t="s">
        <v>1178</v>
      </c>
      <c r="S215" s="46" t="s">
        <v>1373</v>
      </c>
      <c r="T215" s="49" t="s">
        <v>1383</v>
      </c>
      <c r="U215" s="54">
        <v>732</v>
      </c>
      <c r="V215" s="58" t="s">
        <v>1633</v>
      </c>
    </row>
    <row r="216" spans="1:22" x14ac:dyDescent="0.2">
      <c r="A216" s="135"/>
      <c r="B216" s="136" t="s">
        <v>1545</v>
      </c>
      <c r="C216" s="46" t="s">
        <v>1433</v>
      </c>
      <c r="D216" s="45" t="s">
        <v>1472</v>
      </c>
      <c r="E216" s="54">
        <v>4</v>
      </c>
      <c r="F216" s="58" t="s">
        <v>241</v>
      </c>
      <c r="G216" s="46">
        <v>101</v>
      </c>
      <c r="H216" s="49" t="s">
        <v>1552</v>
      </c>
      <c r="I216" s="54">
        <v>386</v>
      </c>
      <c r="J216" s="58" t="s">
        <v>1559</v>
      </c>
      <c r="K216" s="46">
        <v>84</v>
      </c>
      <c r="L216" s="49" t="s">
        <v>1565</v>
      </c>
      <c r="M216" s="54">
        <v>704</v>
      </c>
      <c r="N216" s="58" t="s">
        <v>1573</v>
      </c>
      <c r="O216" s="46">
        <v>12</v>
      </c>
      <c r="P216" s="49" t="s">
        <v>237</v>
      </c>
      <c r="Q216" s="54">
        <v>40</v>
      </c>
      <c r="R216" s="58" t="s">
        <v>1580</v>
      </c>
      <c r="S216" s="46" t="s">
        <v>1373</v>
      </c>
      <c r="T216" s="49" t="s">
        <v>1383</v>
      </c>
      <c r="U216" s="54">
        <v>752</v>
      </c>
      <c r="V216" s="58" t="s">
        <v>1587</v>
      </c>
    </row>
    <row r="217" spans="1:22" x14ac:dyDescent="0.2">
      <c r="A217" s="135"/>
      <c r="B217" s="139" t="s">
        <v>1499</v>
      </c>
      <c r="C217" s="46" t="s">
        <v>1433</v>
      </c>
      <c r="D217" s="45" t="s">
        <v>1397</v>
      </c>
      <c r="E217" s="54">
        <v>5</v>
      </c>
      <c r="F217" s="58" t="s">
        <v>325</v>
      </c>
      <c r="G217" s="46">
        <v>152</v>
      </c>
      <c r="H217" s="49" t="s">
        <v>1535</v>
      </c>
      <c r="I217" s="54">
        <v>382</v>
      </c>
      <c r="J217" s="58" t="s">
        <v>1536</v>
      </c>
      <c r="K217" s="46">
        <v>89</v>
      </c>
      <c r="L217" s="49" t="s">
        <v>1537</v>
      </c>
      <c r="M217" s="54">
        <v>614</v>
      </c>
      <c r="N217" s="58" t="s">
        <v>1538</v>
      </c>
      <c r="O217" s="46">
        <v>11</v>
      </c>
      <c r="P217" s="49" t="s">
        <v>722</v>
      </c>
      <c r="Q217" s="54">
        <v>40</v>
      </c>
      <c r="R217" s="58" t="s">
        <v>1539</v>
      </c>
      <c r="S217" s="46" t="s">
        <v>1373</v>
      </c>
      <c r="T217" s="49" t="s">
        <v>1383</v>
      </c>
      <c r="U217" s="54">
        <v>817</v>
      </c>
      <c r="V217" s="58" t="s">
        <v>1540</v>
      </c>
    </row>
    <row r="218" spans="1:22" x14ac:dyDescent="0.2">
      <c r="A218" s="135"/>
      <c r="B218" s="139" t="s">
        <v>1440</v>
      </c>
      <c r="C218" s="46" t="s">
        <v>1433</v>
      </c>
      <c r="D218" s="45" t="s">
        <v>1472</v>
      </c>
      <c r="E218" s="54">
        <v>5</v>
      </c>
      <c r="F218" s="58" t="s">
        <v>251</v>
      </c>
      <c r="G218" s="46">
        <v>119</v>
      </c>
      <c r="H218" s="49" t="s">
        <v>1473</v>
      </c>
      <c r="I218" s="54">
        <v>392</v>
      </c>
      <c r="J218" s="58" t="s">
        <v>1474</v>
      </c>
      <c r="K218" s="46">
        <v>100</v>
      </c>
      <c r="L218" s="49" t="s">
        <v>1475</v>
      </c>
      <c r="M218" s="54">
        <v>949</v>
      </c>
      <c r="N218" s="58" t="s">
        <v>1476</v>
      </c>
      <c r="O218" s="46">
        <v>13</v>
      </c>
      <c r="P218" s="49" t="s">
        <v>1477</v>
      </c>
      <c r="Q218" s="54">
        <v>45</v>
      </c>
      <c r="R218" s="58" t="s">
        <v>1478</v>
      </c>
      <c r="S218" s="46" t="s">
        <v>1373</v>
      </c>
      <c r="T218" s="49" t="s">
        <v>1383</v>
      </c>
      <c r="U218" s="54">
        <v>752</v>
      </c>
      <c r="V218" s="58" t="s">
        <v>1479</v>
      </c>
    </row>
    <row r="219" spans="1:22" x14ac:dyDescent="0.2">
      <c r="A219" s="135"/>
      <c r="B219" s="139" t="s">
        <v>1377</v>
      </c>
      <c r="C219" s="46" t="s">
        <v>1373</v>
      </c>
      <c r="D219" s="45" t="s">
        <v>1391</v>
      </c>
      <c r="E219" s="54">
        <v>3</v>
      </c>
      <c r="F219" s="58" t="s">
        <v>124</v>
      </c>
      <c r="G219" s="46">
        <v>116</v>
      </c>
      <c r="H219" s="49" t="s">
        <v>1415</v>
      </c>
      <c r="I219" s="54">
        <v>366</v>
      </c>
      <c r="J219" s="58" t="s">
        <v>1416</v>
      </c>
      <c r="K219" s="46">
        <v>91</v>
      </c>
      <c r="L219" s="49" t="s">
        <v>1417</v>
      </c>
      <c r="M219" s="54">
        <v>797</v>
      </c>
      <c r="N219" s="58" t="s">
        <v>1418</v>
      </c>
      <c r="O219" s="46">
        <v>11</v>
      </c>
      <c r="P219" s="49" t="s">
        <v>1134</v>
      </c>
      <c r="Q219" s="54">
        <v>37</v>
      </c>
      <c r="R219" s="58" t="s">
        <v>1302</v>
      </c>
      <c r="S219" s="46" t="s">
        <v>1373</v>
      </c>
      <c r="T219" s="49" t="s">
        <v>1383</v>
      </c>
      <c r="U219" s="54">
        <v>772</v>
      </c>
      <c r="V219" s="58" t="s">
        <v>1419</v>
      </c>
    </row>
    <row r="220" spans="1:22" s="122" customFormat="1" ht="11.25" customHeight="1" x14ac:dyDescent="0.25">
      <c r="A220" s="135"/>
      <c r="B220" s="139" t="s">
        <v>1315</v>
      </c>
      <c r="C220" s="46">
        <v>5</v>
      </c>
      <c r="D220" s="45" t="s">
        <v>116</v>
      </c>
      <c r="E220" s="54">
        <v>3</v>
      </c>
      <c r="F220" s="58" t="s">
        <v>162</v>
      </c>
      <c r="G220" s="46">
        <v>123</v>
      </c>
      <c r="H220" s="49" t="s">
        <v>1352</v>
      </c>
      <c r="I220" s="54">
        <v>361</v>
      </c>
      <c r="J220" s="58" t="s">
        <v>1353</v>
      </c>
      <c r="K220" s="46">
        <v>95</v>
      </c>
      <c r="L220" s="49" t="s">
        <v>1354</v>
      </c>
      <c r="M220" s="54">
        <v>808</v>
      </c>
      <c r="N220" s="58" t="s">
        <v>1355</v>
      </c>
      <c r="O220" s="46">
        <v>9</v>
      </c>
      <c r="P220" s="49" t="s">
        <v>1356</v>
      </c>
      <c r="Q220" s="54">
        <v>38</v>
      </c>
      <c r="R220" s="58" t="s">
        <v>1357</v>
      </c>
      <c r="S220" s="46">
        <v>0</v>
      </c>
      <c r="T220" s="49" t="s">
        <v>239</v>
      </c>
      <c r="U220" s="54">
        <v>754</v>
      </c>
      <c r="V220" s="58" t="s">
        <v>1359</v>
      </c>
    </row>
    <row r="221" spans="1:22" x14ac:dyDescent="0.2">
      <c r="A221" s="135"/>
      <c r="B221" s="139" t="s">
        <v>1260</v>
      </c>
      <c r="C221" s="46">
        <v>5</v>
      </c>
      <c r="D221" s="45" t="s">
        <v>268</v>
      </c>
      <c r="E221" s="54">
        <v>3</v>
      </c>
      <c r="F221" s="58" t="s">
        <v>162</v>
      </c>
      <c r="G221" s="46">
        <v>120</v>
      </c>
      <c r="H221" s="49" t="s">
        <v>1297</v>
      </c>
      <c r="I221" s="54">
        <v>368</v>
      </c>
      <c r="J221" s="58" t="s">
        <v>1298</v>
      </c>
      <c r="K221" s="46">
        <v>100</v>
      </c>
      <c r="L221" s="49" t="s">
        <v>1299</v>
      </c>
      <c r="M221" s="54">
        <v>794</v>
      </c>
      <c r="N221" s="58" t="s">
        <v>1300</v>
      </c>
      <c r="O221" s="46">
        <v>12</v>
      </c>
      <c r="P221" s="49" t="s">
        <v>1301</v>
      </c>
      <c r="Q221" s="54">
        <v>38</v>
      </c>
      <c r="R221" s="58" t="s">
        <v>1302</v>
      </c>
      <c r="S221" s="46">
        <v>1</v>
      </c>
      <c r="T221" s="49" t="s">
        <v>62</v>
      </c>
      <c r="U221" s="54">
        <v>840</v>
      </c>
      <c r="V221" s="58" t="s">
        <v>1358</v>
      </c>
    </row>
    <row r="222" spans="1:22" s="122" customFormat="1" ht="12" x14ac:dyDescent="0.25">
      <c r="A222" s="49"/>
      <c r="B222" s="139" t="s">
        <v>1203</v>
      </c>
      <c r="C222" s="46">
        <v>3</v>
      </c>
      <c r="D222" s="45" t="s">
        <v>262</v>
      </c>
      <c r="E222" s="54">
        <v>3</v>
      </c>
      <c r="F222" s="58" t="s">
        <v>124</v>
      </c>
      <c r="G222" s="46">
        <v>137</v>
      </c>
      <c r="H222" s="49" t="s">
        <v>1236</v>
      </c>
      <c r="I222" s="54">
        <v>343</v>
      </c>
      <c r="J222" s="58" t="s">
        <v>1237</v>
      </c>
      <c r="K222" s="46">
        <v>104</v>
      </c>
      <c r="L222" s="49" t="s">
        <v>1238</v>
      </c>
      <c r="M222" s="54">
        <v>794</v>
      </c>
      <c r="N222" s="58" t="s">
        <v>1239</v>
      </c>
      <c r="O222" s="46">
        <v>12</v>
      </c>
      <c r="P222" s="49" t="s">
        <v>722</v>
      </c>
      <c r="Q222" s="54">
        <v>38</v>
      </c>
      <c r="R222" s="58" t="s">
        <v>1240</v>
      </c>
      <c r="S222" s="46">
        <v>1</v>
      </c>
      <c r="T222" s="49" t="s">
        <v>262</v>
      </c>
      <c r="U222" s="54">
        <v>746</v>
      </c>
      <c r="V222" s="58" t="s">
        <v>1241</v>
      </c>
    </row>
    <row r="223" spans="1:22" x14ac:dyDescent="0.2">
      <c r="A223" s="49"/>
      <c r="B223" s="139" t="s">
        <v>1144</v>
      </c>
      <c r="C223" s="46">
        <v>0</v>
      </c>
      <c r="D223" s="45" t="s">
        <v>451</v>
      </c>
      <c r="E223" s="54">
        <v>3</v>
      </c>
      <c r="F223" s="58" t="s">
        <v>124</v>
      </c>
      <c r="G223" s="46">
        <v>139</v>
      </c>
      <c r="H223" s="49" t="s">
        <v>1174</v>
      </c>
      <c r="I223" s="54">
        <v>359</v>
      </c>
      <c r="J223" s="58" t="s">
        <v>1175</v>
      </c>
      <c r="K223" s="46">
        <v>114</v>
      </c>
      <c r="L223" s="49" t="s">
        <v>1176</v>
      </c>
      <c r="M223" s="54">
        <v>826</v>
      </c>
      <c r="N223" s="58" t="s">
        <v>1177</v>
      </c>
      <c r="O223" s="46">
        <v>13</v>
      </c>
      <c r="P223" s="49" t="s">
        <v>1151</v>
      </c>
      <c r="Q223" s="54">
        <v>38</v>
      </c>
      <c r="R223" s="58" t="s">
        <v>1178</v>
      </c>
      <c r="S223" s="46">
        <v>2</v>
      </c>
      <c r="T223" s="49" t="s">
        <v>160</v>
      </c>
      <c r="U223" s="54">
        <v>811</v>
      </c>
      <c r="V223" s="58" t="s">
        <v>1179</v>
      </c>
    </row>
    <row r="224" spans="1:22" s="122" customFormat="1" ht="12" x14ac:dyDescent="0.25">
      <c r="A224" s="45"/>
      <c r="B224" s="46"/>
      <c r="C224" s="46"/>
      <c r="D224" s="45"/>
      <c r="E224" s="46"/>
      <c r="F224" s="49"/>
      <c r="G224" s="46"/>
      <c r="H224" s="49"/>
      <c r="I224" s="46"/>
      <c r="J224" s="49"/>
      <c r="K224" s="46"/>
      <c r="L224" s="49"/>
      <c r="M224" s="50"/>
      <c r="N224" s="49"/>
      <c r="O224" s="46"/>
      <c r="P224" s="49"/>
      <c r="Q224" s="46"/>
      <c r="R224" s="49"/>
      <c r="S224" s="46"/>
      <c r="T224" s="49"/>
      <c r="U224" s="46"/>
      <c r="V224" s="49"/>
    </row>
    <row r="225" spans="1:22" x14ac:dyDescent="0.2">
      <c r="A225" s="135" t="s">
        <v>1146</v>
      </c>
      <c r="C225" s="163">
        <v>28</v>
      </c>
      <c r="D225" s="163"/>
      <c r="E225" s="163">
        <v>27</v>
      </c>
      <c r="F225" s="163"/>
      <c r="G225" s="163">
        <v>818</v>
      </c>
      <c r="H225" s="163"/>
      <c r="I225" s="163">
        <v>1023</v>
      </c>
      <c r="J225" s="163"/>
      <c r="K225" s="163">
        <v>204</v>
      </c>
      <c r="L225" s="163"/>
      <c r="M225" s="163">
        <v>12000</v>
      </c>
      <c r="N225" s="163"/>
      <c r="O225" s="163">
        <v>51</v>
      </c>
      <c r="P225" s="163"/>
      <c r="Q225" s="163">
        <v>286</v>
      </c>
      <c r="R225" s="163"/>
      <c r="S225" s="163">
        <v>24</v>
      </c>
      <c r="T225" s="163"/>
      <c r="U225" s="163">
        <v>1909</v>
      </c>
      <c r="V225" s="163"/>
    </row>
    <row r="226" spans="1:22" x14ac:dyDescent="0.2">
      <c r="A226" s="135"/>
      <c r="B226" s="139" t="s">
        <v>1087</v>
      </c>
      <c r="C226" s="51">
        <v>0</v>
      </c>
      <c r="D226" s="141" t="s">
        <v>105</v>
      </c>
      <c r="E226" s="54">
        <v>3</v>
      </c>
      <c r="F226" s="58" t="s">
        <v>1021</v>
      </c>
      <c r="G226" s="51">
        <v>150</v>
      </c>
      <c r="H226" s="56" t="s">
        <v>1123</v>
      </c>
      <c r="I226" s="54">
        <v>363</v>
      </c>
      <c r="J226" s="58" t="s">
        <v>1124</v>
      </c>
      <c r="K226" s="51">
        <v>120</v>
      </c>
      <c r="L226" s="56" t="s">
        <v>1125</v>
      </c>
      <c r="M226" s="54">
        <v>878</v>
      </c>
      <c r="N226" s="58" t="s">
        <v>1126</v>
      </c>
      <c r="O226" s="51">
        <v>14</v>
      </c>
      <c r="P226" s="56" t="s">
        <v>1127</v>
      </c>
      <c r="Q226" s="54">
        <v>41</v>
      </c>
      <c r="R226" s="58" t="s">
        <v>1128</v>
      </c>
      <c r="S226" s="51">
        <v>2</v>
      </c>
      <c r="T226" s="56" t="s">
        <v>160</v>
      </c>
      <c r="U226" s="54">
        <v>811</v>
      </c>
      <c r="V226" s="58" t="s">
        <v>1129</v>
      </c>
    </row>
    <row r="227" spans="1:22" x14ac:dyDescent="0.2">
      <c r="A227" s="135"/>
      <c r="B227" s="139" t="s">
        <v>1028</v>
      </c>
      <c r="C227" s="51">
        <v>2</v>
      </c>
      <c r="D227" s="141" t="s">
        <v>160</v>
      </c>
      <c r="E227" s="54">
        <v>4</v>
      </c>
      <c r="F227" s="58" t="s">
        <v>115</v>
      </c>
      <c r="G227" s="51">
        <v>165</v>
      </c>
      <c r="H227" s="56" t="s">
        <v>1066</v>
      </c>
      <c r="I227" s="54">
        <v>383</v>
      </c>
      <c r="J227" s="58" t="s">
        <v>1067</v>
      </c>
      <c r="K227" s="51">
        <v>122</v>
      </c>
      <c r="L227" s="56" t="s">
        <v>1068</v>
      </c>
      <c r="M227" s="54">
        <v>1215</v>
      </c>
      <c r="N227" s="58" t="s">
        <v>1069</v>
      </c>
      <c r="O227" s="51">
        <v>15</v>
      </c>
      <c r="P227" s="56" t="s">
        <v>1070</v>
      </c>
      <c r="Q227" s="54">
        <v>47</v>
      </c>
      <c r="R227" s="58" t="s">
        <v>1071</v>
      </c>
      <c r="S227" s="51">
        <v>1</v>
      </c>
      <c r="T227" s="56" t="s">
        <v>62</v>
      </c>
      <c r="U227" s="54">
        <v>883</v>
      </c>
      <c r="V227" s="58" t="s">
        <v>1072</v>
      </c>
    </row>
    <row r="228" spans="1:22" x14ac:dyDescent="0.2">
      <c r="A228" s="135"/>
      <c r="B228" s="139" t="s">
        <v>969</v>
      </c>
      <c r="C228" s="51">
        <v>5</v>
      </c>
      <c r="D228" s="141" t="s">
        <v>268</v>
      </c>
      <c r="E228" s="54">
        <v>4</v>
      </c>
      <c r="F228" s="58" t="s">
        <v>115</v>
      </c>
      <c r="G228" s="51">
        <v>195</v>
      </c>
      <c r="H228" s="56" t="s">
        <v>1008</v>
      </c>
      <c r="I228" s="54">
        <v>393</v>
      </c>
      <c r="J228" s="58" t="s">
        <v>1009</v>
      </c>
      <c r="K228" s="51">
        <v>123</v>
      </c>
      <c r="L228" s="56" t="s">
        <v>1010</v>
      </c>
      <c r="M228" s="54">
        <v>915</v>
      </c>
      <c r="N228" s="58" t="s">
        <v>1011</v>
      </c>
      <c r="O228" s="51">
        <v>15</v>
      </c>
      <c r="P228" s="56" t="s">
        <v>230</v>
      </c>
      <c r="Q228" s="54">
        <v>50</v>
      </c>
      <c r="R228" s="58" t="s">
        <v>1012</v>
      </c>
      <c r="S228" s="51">
        <v>0</v>
      </c>
      <c r="T228" s="56" t="s">
        <v>137</v>
      </c>
      <c r="U228" s="54">
        <v>860</v>
      </c>
      <c r="V228" s="58" t="s">
        <v>1013</v>
      </c>
    </row>
    <row r="229" spans="1:22" x14ac:dyDescent="0.2">
      <c r="A229" s="135"/>
      <c r="B229" s="46" t="s">
        <v>907</v>
      </c>
      <c r="C229" s="51">
        <v>7</v>
      </c>
      <c r="D229" s="141" t="s">
        <v>946</v>
      </c>
      <c r="E229" s="54">
        <v>4</v>
      </c>
      <c r="F229" s="58" t="s">
        <v>116</v>
      </c>
      <c r="G229" s="51">
        <v>224</v>
      </c>
      <c r="H229" s="56" t="s">
        <v>947</v>
      </c>
      <c r="I229" s="54">
        <v>399</v>
      </c>
      <c r="J229" s="58" t="s">
        <v>948</v>
      </c>
      <c r="K229" s="51">
        <v>130</v>
      </c>
      <c r="L229" s="56" t="s">
        <v>949</v>
      </c>
      <c r="M229" s="54">
        <v>920</v>
      </c>
      <c r="N229" s="58" t="s">
        <v>950</v>
      </c>
      <c r="O229" s="51">
        <v>17</v>
      </c>
      <c r="P229" s="56" t="s">
        <v>951</v>
      </c>
      <c r="Q229" s="54">
        <v>53</v>
      </c>
      <c r="R229" s="58" t="s">
        <v>952</v>
      </c>
      <c r="S229" s="51">
        <v>0</v>
      </c>
      <c r="T229" s="56" t="s">
        <v>239</v>
      </c>
      <c r="U229" s="54">
        <v>865</v>
      </c>
      <c r="V229" s="58" t="s">
        <v>953</v>
      </c>
    </row>
    <row r="230" spans="1:22" x14ac:dyDescent="0.2">
      <c r="A230" s="135"/>
      <c r="B230" s="46" t="s">
        <v>847</v>
      </c>
      <c r="C230" s="51">
        <v>9</v>
      </c>
      <c r="D230" s="141" t="s">
        <v>166</v>
      </c>
      <c r="E230" s="54">
        <v>4</v>
      </c>
      <c r="F230" s="58" t="s">
        <v>204</v>
      </c>
      <c r="G230" s="51">
        <v>246</v>
      </c>
      <c r="H230" s="56" t="s">
        <v>886</v>
      </c>
      <c r="I230" s="54">
        <v>383</v>
      </c>
      <c r="J230" s="58" t="s">
        <v>1698</v>
      </c>
      <c r="K230" s="51">
        <v>127</v>
      </c>
      <c r="L230" s="56" t="s">
        <v>887</v>
      </c>
      <c r="M230" s="54">
        <v>591</v>
      </c>
      <c r="N230" s="58" t="s">
        <v>888</v>
      </c>
      <c r="O230" s="51">
        <v>17</v>
      </c>
      <c r="P230" s="56" t="s">
        <v>889</v>
      </c>
      <c r="Q230" s="54">
        <v>60</v>
      </c>
      <c r="R230" s="58" t="s">
        <v>890</v>
      </c>
      <c r="S230" s="51">
        <v>2</v>
      </c>
      <c r="T230" s="56" t="s">
        <v>105</v>
      </c>
      <c r="U230" s="54">
        <v>768</v>
      </c>
      <c r="V230" s="58" t="s">
        <v>891</v>
      </c>
    </row>
    <row r="231" spans="1:22" x14ac:dyDescent="0.2">
      <c r="A231" s="135"/>
      <c r="B231" s="46" t="s">
        <v>777</v>
      </c>
      <c r="C231" s="51">
        <v>7</v>
      </c>
      <c r="D231" s="141" t="s">
        <v>72</v>
      </c>
      <c r="E231" s="54">
        <v>4</v>
      </c>
      <c r="F231" s="58" t="s">
        <v>116</v>
      </c>
      <c r="G231" s="51">
        <v>307</v>
      </c>
      <c r="H231" s="56" t="s">
        <v>809</v>
      </c>
      <c r="I231" s="54">
        <v>405</v>
      </c>
      <c r="J231" s="58" t="s">
        <v>812</v>
      </c>
      <c r="K231" s="51">
        <v>131</v>
      </c>
      <c r="L231" s="56" t="s">
        <v>813</v>
      </c>
      <c r="M231" s="54">
        <v>446</v>
      </c>
      <c r="N231" s="58" t="s">
        <v>816</v>
      </c>
      <c r="O231" s="51">
        <v>19</v>
      </c>
      <c r="P231" s="56" t="s">
        <v>591</v>
      </c>
      <c r="Q231" s="54">
        <v>57</v>
      </c>
      <c r="R231" s="58" t="s">
        <v>818</v>
      </c>
      <c r="S231" s="51">
        <v>3</v>
      </c>
      <c r="T231" s="56" t="s">
        <v>190</v>
      </c>
      <c r="U231" s="54">
        <v>829</v>
      </c>
      <c r="V231" s="58" t="s">
        <v>820</v>
      </c>
    </row>
    <row r="232" spans="1:22" x14ac:dyDescent="0.2">
      <c r="A232" s="135"/>
      <c r="B232" s="46" t="s">
        <v>713</v>
      </c>
      <c r="C232" s="51">
        <v>6</v>
      </c>
      <c r="D232" s="141" t="s">
        <v>215</v>
      </c>
      <c r="E232" s="54">
        <v>4</v>
      </c>
      <c r="F232" s="58" t="s">
        <v>116</v>
      </c>
      <c r="G232" s="51">
        <v>309</v>
      </c>
      <c r="H232" s="56" t="s">
        <v>756</v>
      </c>
      <c r="I232" s="54">
        <v>391</v>
      </c>
      <c r="J232" s="58" t="s">
        <v>757</v>
      </c>
      <c r="K232" s="51">
        <v>167</v>
      </c>
      <c r="L232" s="56" t="s">
        <v>758</v>
      </c>
      <c r="M232" s="54">
        <v>472</v>
      </c>
      <c r="N232" s="58" t="s">
        <v>759</v>
      </c>
      <c r="O232" s="51">
        <v>15</v>
      </c>
      <c r="P232" s="56" t="s">
        <v>760</v>
      </c>
      <c r="Q232" s="54">
        <v>56</v>
      </c>
      <c r="R232" s="58" t="s">
        <v>761</v>
      </c>
      <c r="S232" s="51">
        <v>4</v>
      </c>
      <c r="T232" s="56" t="s">
        <v>115</v>
      </c>
      <c r="U232" s="54">
        <v>921</v>
      </c>
      <c r="V232" s="58" t="s">
        <v>762</v>
      </c>
    </row>
    <row r="233" spans="1:22" x14ac:dyDescent="0.2">
      <c r="A233" s="135"/>
      <c r="B233" s="46" t="s">
        <v>650</v>
      </c>
      <c r="C233" s="51">
        <v>6</v>
      </c>
      <c r="D233" s="141" t="s">
        <v>689</v>
      </c>
      <c r="E233" s="54">
        <v>4</v>
      </c>
      <c r="F233" s="58" t="s">
        <v>53</v>
      </c>
      <c r="G233" s="51">
        <v>251</v>
      </c>
      <c r="H233" s="56" t="s">
        <v>690</v>
      </c>
      <c r="I233" s="54">
        <v>387</v>
      </c>
      <c r="J233" s="58" t="s">
        <v>691</v>
      </c>
      <c r="K233" s="51">
        <v>139</v>
      </c>
      <c r="L233" s="56" t="s">
        <v>692</v>
      </c>
      <c r="M233" s="54">
        <v>734</v>
      </c>
      <c r="N233" s="58" t="s">
        <v>693</v>
      </c>
      <c r="O233" s="51">
        <v>14</v>
      </c>
      <c r="P233" s="56" t="s">
        <v>57</v>
      </c>
      <c r="Q233" s="54">
        <v>54</v>
      </c>
      <c r="R233" s="58" t="s">
        <v>694</v>
      </c>
      <c r="S233" s="51">
        <v>3</v>
      </c>
      <c r="T233" s="56" t="s">
        <v>162</v>
      </c>
      <c r="U233" s="54">
        <v>872</v>
      </c>
      <c r="V233" s="58" t="s">
        <v>695</v>
      </c>
    </row>
    <row r="234" spans="1:22" x14ac:dyDescent="0.2">
      <c r="B234" s="46" t="s">
        <v>361</v>
      </c>
      <c r="C234" s="51">
        <v>4</v>
      </c>
      <c r="D234" s="141" t="s">
        <v>260</v>
      </c>
      <c r="E234" s="54">
        <v>5</v>
      </c>
      <c r="F234" s="58" t="s">
        <v>154</v>
      </c>
      <c r="G234" s="51">
        <v>277</v>
      </c>
      <c r="H234" s="56" t="s">
        <v>371</v>
      </c>
      <c r="I234" s="54">
        <v>390</v>
      </c>
      <c r="J234" s="58" t="s">
        <v>380</v>
      </c>
      <c r="K234" s="51">
        <v>144</v>
      </c>
      <c r="L234" s="56" t="s">
        <v>389</v>
      </c>
      <c r="M234" s="54">
        <v>681</v>
      </c>
      <c r="N234" s="58" t="s">
        <v>541</v>
      </c>
      <c r="O234" s="51">
        <v>13</v>
      </c>
      <c r="P234" s="56" t="s">
        <v>128</v>
      </c>
      <c r="Q234" s="54">
        <v>52</v>
      </c>
      <c r="R234" s="58" t="s">
        <v>404</v>
      </c>
      <c r="S234" s="51">
        <v>3</v>
      </c>
      <c r="T234" s="56" t="s">
        <v>204</v>
      </c>
      <c r="U234" s="54">
        <v>902</v>
      </c>
      <c r="V234" s="58" t="s">
        <v>414</v>
      </c>
    </row>
    <row r="235" spans="1:22" s="122" customFormat="1" ht="12" x14ac:dyDescent="0.25">
      <c r="A235" s="144" t="s">
        <v>568</v>
      </c>
      <c r="B235" s="46" t="s">
        <v>51</v>
      </c>
      <c r="C235" s="51">
        <v>6</v>
      </c>
      <c r="D235" s="141" t="s">
        <v>317</v>
      </c>
      <c r="E235" s="54">
        <v>6</v>
      </c>
      <c r="F235" s="58" t="s">
        <v>318</v>
      </c>
      <c r="G235" s="51">
        <v>258</v>
      </c>
      <c r="H235" s="56" t="s">
        <v>319</v>
      </c>
      <c r="I235" s="54">
        <v>377</v>
      </c>
      <c r="J235" s="58" t="s">
        <v>320</v>
      </c>
      <c r="K235" s="51">
        <v>163</v>
      </c>
      <c r="L235" s="56" t="s">
        <v>321</v>
      </c>
      <c r="M235" s="54">
        <v>1036</v>
      </c>
      <c r="N235" s="58" t="s">
        <v>528</v>
      </c>
      <c r="O235" s="51">
        <v>22</v>
      </c>
      <c r="P235" s="56" t="s">
        <v>322</v>
      </c>
      <c r="Q235" s="54">
        <v>55</v>
      </c>
      <c r="R235" s="58" t="s">
        <v>323</v>
      </c>
      <c r="S235" s="51">
        <v>3</v>
      </c>
      <c r="T235" s="56" t="s">
        <v>204</v>
      </c>
      <c r="U235" s="54">
        <v>840</v>
      </c>
      <c r="V235" s="58" t="s">
        <v>324</v>
      </c>
    </row>
    <row r="236" spans="1:22" s="122" customFormat="1" ht="12" x14ac:dyDescent="0.25">
      <c r="A236" s="144" t="s">
        <v>566</v>
      </c>
      <c r="B236" s="46" t="s">
        <v>60</v>
      </c>
      <c r="C236" s="51">
        <v>5</v>
      </c>
      <c r="D236" s="141" t="s">
        <v>325</v>
      </c>
      <c r="E236" s="54">
        <v>7</v>
      </c>
      <c r="F236" s="58" t="s">
        <v>326</v>
      </c>
      <c r="G236" s="51">
        <v>339</v>
      </c>
      <c r="H236" s="56" t="s">
        <v>327</v>
      </c>
      <c r="I236" s="54">
        <v>395</v>
      </c>
      <c r="J236" s="58" t="s">
        <v>328</v>
      </c>
      <c r="K236" s="51">
        <v>176</v>
      </c>
      <c r="L236" s="56" t="s">
        <v>329</v>
      </c>
      <c r="M236" s="54">
        <v>1188</v>
      </c>
      <c r="N236" s="58" t="s">
        <v>514</v>
      </c>
      <c r="O236" s="51">
        <v>21</v>
      </c>
      <c r="P236" s="56" t="s">
        <v>330</v>
      </c>
      <c r="Q236" s="54">
        <v>55</v>
      </c>
      <c r="R236" s="58" t="s">
        <v>331</v>
      </c>
      <c r="S236" s="51">
        <v>3</v>
      </c>
      <c r="T236" s="56" t="s">
        <v>162</v>
      </c>
      <c r="U236" s="54">
        <v>874</v>
      </c>
      <c r="V236" s="58" t="s">
        <v>332</v>
      </c>
    </row>
    <row r="237" spans="1:22" s="122" customFormat="1" ht="13.2" x14ac:dyDescent="0.25">
      <c r="A237" s="152"/>
      <c r="B237" s="46" t="s">
        <v>70</v>
      </c>
      <c r="C237" s="51">
        <v>6</v>
      </c>
      <c r="D237" s="141" t="s">
        <v>333</v>
      </c>
      <c r="E237" s="54">
        <v>8</v>
      </c>
      <c r="F237" s="58" t="s">
        <v>215</v>
      </c>
      <c r="G237" s="51">
        <v>338</v>
      </c>
      <c r="H237" s="56" t="s">
        <v>334</v>
      </c>
      <c r="I237" s="54">
        <v>385</v>
      </c>
      <c r="J237" s="58" t="s">
        <v>334</v>
      </c>
      <c r="K237" s="51">
        <v>184</v>
      </c>
      <c r="L237" s="56" t="s">
        <v>335</v>
      </c>
      <c r="M237" s="54">
        <v>1777</v>
      </c>
      <c r="N237" s="58" t="s">
        <v>527</v>
      </c>
      <c r="O237" s="51">
        <v>25</v>
      </c>
      <c r="P237" s="56" t="s">
        <v>336</v>
      </c>
      <c r="Q237" s="54">
        <v>61</v>
      </c>
      <c r="R237" s="58" t="s">
        <v>337</v>
      </c>
      <c r="S237" s="51">
        <v>3</v>
      </c>
      <c r="T237" s="56" t="s">
        <v>190</v>
      </c>
      <c r="U237" s="54">
        <v>1165</v>
      </c>
      <c r="V237" s="58" t="s">
        <v>338</v>
      </c>
    </row>
    <row r="238" spans="1:22" s="122" customFormat="1" ht="12" x14ac:dyDescent="0.25">
      <c r="A238" s="45"/>
      <c r="B238" s="46" t="s">
        <v>79</v>
      </c>
      <c r="C238" s="51">
        <v>3</v>
      </c>
      <c r="D238" s="141" t="s">
        <v>160</v>
      </c>
      <c r="E238" s="54">
        <v>13</v>
      </c>
      <c r="F238" s="58" t="s">
        <v>339</v>
      </c>
      <c r="G238" s="51">
        <v>425</v>
      </c>
      <c r="H238" s="56" t="s">
        <v>340</v>
      </c>
      <c r="I238" s="54">
        <v>436</v>
      </c>
      <c r="J238" s="58" t="s">
        <v>341</v>
      </c>
      <c r="K238" s="51">
        <v>212</v>
      </c>
      <c r="L238" s="56" t="s">
        <v>342</v>
      </c>
      <c r="M238" s="54">
        <v>2179</v>
      </c>
      <c r="N238" s="58" t="s">
        <v>546</v>
      </c>
      <c r="O238" s="51">
        <v>21</v>
      </c>
      <c r="P238" s="56" t="s">
        <v>343</v>
      </c>
      <c r="Q238" s="54">
        <v>69</v>
      </c>
      <c r="R238" s="58" t="s">
        <v>344</v>
      </c>
      <c r="S238" s="51">
        <v>3</v>
      </c>
      <c r="T238" s="56" t="s">
        <v>254</v>
      </c>
      <c r="U238" s="54">
        <v>1073</v>
      </c>
      <c r="V238" s="58" t="s">
        <v>345</v>
      </c>
    </row>
    <row r="239" spans="1:22" s="122" customFormat="1" ht="12" x14ac:dyDescent="0.25">
      <c r="A239" s="45"/>
      <c r="B239" s="46" t="s">
        <v>89</v>
      </c>
      <c r="C239" s="51">
        <v>7</v>
      </c>
      <c r="D239" s="141" t="s">
        <v>346</v>
      </c>
      <c r="E239" s="54">
        <v>18</v>
      </c>
      <c r="F239" s="58" t="s">
        <v>347</v>
      </c>
      <c r="G239" s="51">
        <v>439</v>
      </c>
      <c r="H239" s="56" t="s">
        <v>348</v>
      </c>
      <c r="I239" s="54">
        <v>509</v>
      </c>
      <c r="J239" s="58" t="s">
        <v>349</v>
      </c>
      <c r="K239" s="51">
        <v>248</v>
      </c>
      <c r="L239" s="56" t="s">
        <v>350</v>
      </c>
      <c r="M239" s="54">
        <v>1700</v>
      </c>
      <c r="N239" s="58" t="s">
        <v>545</v>
      </c>
      <c r="O239" s="51">
        <v>13</v>
      </c>
      <c r="P239" s="56" t="s">
        <v>351</v>
      </c>
      <c r="Q239" s="54">
        <v>70</v>
      </c>
      <c r="R239" s="58" t="s">
        <v>352</v>
      </c>
      <c r="S239" s="51">
        <v>1</v>
      </c>
      <c r="T239" s="56" t="s">
        <v>107</v>
      </c>
      <c r="U239" s="54">
        <v>1495</v>
      </c>
      <c r="V239" s="58" t="s">
        <v>353</v>
      </c>
    </row>
    <row r="240" spans="1:22" s="136" customFormat="1" x14ac:dyDescent="0.2">
      <c r="A240" s="45"/>
      <c r="B240" s="46" t="s">
        <v>98</v>
      </c>
      <c r="C240" s="51">
        <v>11</v>
      </c>
      <c r="D240" s="141" t="s">
        <v>201</v>
      </c>
      <c r="E240" s="54">
        <v>23</v>
      </c>
      <c r="F240" s="58" t="s">
        <v>354</v>
      </c>
      <c r="G240" s="51">
        <v>668</v>
      </c>
      <c r="H240" s="56" t="s">
        <v>355</v>
      </c>
      <c r="I240" s="54">
        <v>481</v>
      </c>
      <c r="J240" s="58" t="s">
        <v>356</v>
      </c>
      <c r="K240" s="51">
        <v>263</v>
      </c>
      <c r="L240" s="56" t="s">
        <v>357</v>
      </c>
      <c r="M240" s="54">
        <v>1689</v>
      </c>
      <c r="N240" s="58" t="s">
        <v>544</v>
      </c>
      <c r="O240" s="51">
        <v>9</v>
      </c>
      <c r="P240" s="56" t="s">
        <v>282</v>
      </c>
      <c r="Q240" s="54">
        <v>74</v>
      </c>
      <c r="R240" s="58" t="s">
        <v>358</v>
      </c>
      <c r="S240" s="51">
        <v>0</v>
      </c>
      <c r="T240" s="56" t="s">
        <v>239</v>
      </c>
      <c r="U240" s="54">
        <v>1333</v>
      </c>
      <c r="V240" s="58" t="s">
        <v>359</v>
      </c>
    </row>
    <row r="241" spans="1:22" s="136" customFormat="1" x14ac:dyDescent="0.2">
      <c r="A241" s="47"/>
      <c r="B241" s="48" t="s">
        <v>574</v>
      </c>
      <c r="C241" s="52">
        <v>3</v>
      </c>
      <c r="D241" s="150" t="s">
        <v>622</v>
      </c>
      <c r="E241" s="55">
        <v>41</v>
      </c>
      <c r="F241" s="59" t="s">
        <v>623</v>
      </c>
      <c r="G241" s="52">
        <v>1017</v>
      </c>
      <c r="H241" s="57" t="s">
        <v>624</v>
      </c>
      <c r="I241" s="55">
        <v>580</v>
      </c>
      <c r="J241" s="59" t="s">
        <v>625</v>
      </c>
      <c r="K241" s="52">
        <v>302</v>
      </c>
      <c r="L241" s="57" t="s">
        <v>626</v>
      </c>
      <c r="M241" s="55">
        <v>1586</v>
      </c>
      <c r="N241" s="59" t="s">
        <v>627</v>
      </c>
      <c r="O241" s="52">
        <v>5</v>
      </c>
      <c r="P241" s="57" t="s">
        <v>346</v>
      </c>
      <c r="Q241" s="55">
        <v>109</v>
      </c>
      <c r="R241" s="59" t="s">
        <v>628</v>
      </c>
      <c r="S241" s="52">
        <v>0</v>
      </c>
      <c r="T241" s="57" t="s">
        <v>451</v>
      </c>
      <c r="U241" s="55">
        <v>1827</v>
      </c>
      <c r="V241" s="59" t="s">
        <v>629</v>
      </c>
    </row>
    <row r="242" spans="1:22" ht="12" x14ac:dyDescent="0.25">
      <c r="A242" s="53" t="s">
        <v>13</v>
      </c>
      <c r="C242" s="51"/>
      <c r="D242" s="141"/>
      <c r="E242" s="51"/>
      <c r="F242" s="56"/>
      <c r="G242" s="51"/>
      <c r="H242" s="56"/>
      <c r="I242" s="51"/>
      <c r="J242" s="56"/>
      <c r="K242" s="51"/>
      <c r="L242" s="56"/>
      <c r="M242" s="51"/>
      <c r="N242" s="56"/>
      <c r="O242" s="51"/>
      <c r="P242" s="56"/>
      <c r="Q242" s="51"/>
      <c r="R242" s="56"/>
      <c r="S242" s="51"/>
      <c r="T242" s="56"/>
      <c r="U242" s="51"/>
      <c r="V242" s="56"/>
    </row>
    <row r="243" spans="1:22" ht="13.2" x14ac:dyDescent="0.25">
      <c r="A243" s="135" t="s">
        <v>1145</v>
      </c>
      <c r="B243" s="122"/>
      <c r="C243" s="164">
        <v>22</v>
      </c>
      <c r="D243" s="165"/>
      <c r="E243" s="164">
        <v>21</v>
      </c>
      <c r="F243" s="165"/>
      <c r="G243" s="164">
        <v>629</v>
      </c>
      <c r="H243" s="165"/>
      <c r="I243" s="164">
        <v>787</v>
      </c>
      <c r="J243" s="165"/>
      <c r="K243" s="164">
        <v>157</v>
      </c>
      <c r="L243" s="165"/>
      <c r="M243" s="164">
        <v>9000</v>
      </c>
      <c r="N243" s="165"/>
      <c r="O243" s="164">
        <v>39</v>
      </c>
      <c r="P243" s="165"/>
      <c r="Q243" s="164">
        <v>220</v>
      </c>
      <c r="R243" s="165"/>
      <c r="S243" s="164">
        <v>18</v>
      </c>
      <c r="T243" s="165"/>
      <c r="U243" s="164">
        <v>1468</v>
      </c>
      <c r="V243" s="165"/>
    </row>
    <row r="244" spans="1:22" x14ac:dyDescent="0.2">
      <c r="A244" s="135"/>
      <c r="B244" s="139" t="s">
        <v>1440</v>
      </c>
      <c r="C244" s="46" t="s">
        <v>1373</v>
      </c>
      <c r="D244" s="45" t="s">
        <v>1391</v>
      </c>
      <c r="E244" s="54">
        <v>3</v>
      </c>
      <c r="F244" s="58" t="s">
        <v>715</v>
      </c>
      <c r="G244" s="46">
        <v>77</v>
      </c>
      <c r="H244" s="49" t="s">
        <v>1480</v>
      </c>
      <c r="I244" s="54">
        <v>254</v>
      </c>
      <c r="J244" s="58" t="s">
        <v>1481</v>
      </c>
      <c r="K244" s="46">
        <v>70</v>
      </c>
      <c r="L244" s="49" t="s">
        <v>1482</v>
      </c>
      <c r="M244" s="54" t="s">
        <v>1435</v>
      </c>
      <c r="N244" s="58" t="s">
        <v>1483</v>
      </c>
      <c r="O244" s="46">
        <v>9</v>
      </c>
      <c r="P244" s="49" t="s">
        <v>908</v>
      </c>
      <c r="Q244" s="54">
        <v>31</v>
      </c>
      <c r="R244" s="58" t="s">
        <v>1081</v>
      </c>
      <c r="S244" s="46" t="s">
        <v>1373</v>
      </c>
      <c r="T244" s="49" t="s">
        <v>1383</v>
      </c>
      <c r="U244" s="54">
        <v>536</v>
      </c>
      <c r="V244" s="58" t="s">
        <v>1484</v>
      </c>
    </row>
    <row r="245" spans="1:22" x14ac:dyDescent="0.2">
      <c r="A245" s="135"/>
      <c r="B245" s="139" t="s">
        <v>1377</v>
      </c>
      <c r="C245" s="46" t="s">
        <v>1373</v>
      </c>
      <c r="D245" s="45" t="s">
        <v>1378</v>
      </c>
      <c r="E245" s="54">
        <v>2</v>
      </c>
      <c r="F245" s="58" t="s">
        <v>182</v>
      </c>
      <c r="G245" s="46">
        <v>75</v>
      </c>
      <c r="H245" s="49" t="s">
        <v>1420</v>
      </c>
      <c r="I245" s="54">
        <v>255</v>
      </c>
      <c r="J245" s="58" t="s">
        <v>1421</v>
      </c>
      <c r="K245" s="46">
        <v>63</v>
      </c>
      <c r="L245" s="49" t="s">
        <v>1422</v>
      </c>
      <c r="M245" s="54">
        <v>546</v>
      </c>
      <c r="N245" s="58" t="s">
        <v>1423</v>
      </c>
      <c r="O245" s="46">
        <v>9</v>
      </c>
      <c r="P245" s="49" t="s">
        <v>1364</v>
      </c>
      <c r="Q245" s="54">
        <v>27</v>
      </c>
      <c r="R245" s="58" t="s">
        <v>1424</v>
      </c>
      <c r="S245" s="46" t="s">
        <v>1373</v>
      </c>
      <c r="T245" s="49" t="s">
        <v>1383</v>
      </c>
      <c r="U245" s="54">
        <v>541</v>
      </c>
      <c r="V245" s="58" t="s">
        <v>1425</v>
      </c>
    </row>
    <row r="246" spans="1:22" s="122" customFormat="1" ht="12" x14ac:dyDescent="0.25">
      <c r="A246" s="135"/>
      <c r="B246" s="139" t="s">
        <v>1315</v>
      </c>
      <c r="C246" s="46">
        <v>3</v>
      </c>
      <c r="D246" s="45" t="s">
        <v>105</v>
      </c>
      <c r="E246" s="54">
        <v>3</v>
      </c>
      <c r="F246" s="58" t="s">
        <v>122</v>
      </c>
      <c r="G246" s="46">
        <v>93</v>
      </c>
      <c r="H246" s="49" t="s">
        <v>1360</v>
      </c>
      <c r="I246" s="54">
        <v>258</v>
      </c>
      <c r="J246" s="58" t="s">
        <v>1361</v>
      </c>
      <c r="K246" s="46">
        <v>77</v>
      </c>
      <c r="L246" s="49" t="s">
        <v>1366</v>
      </c>
      <c r="M246" s="54">
        <v>529</v>
      </c>
      <c r="N246" s="58" t="s">
        <v>1363</v>
      </c>
      <c r="O246" s="46">
        <v>9</v>
      </c>
      <c r="P246" s="49" t="s">
        <v>1364</v>
      </c>
      <c r="Q246" s="54">
        <v>28</v>
      </c>
      <c r="R246" s="58" t="s">
        <v>1365</v>
      </c>
      <c r="S246" s="46">
        <v>0</v>
      </c>
      <c r="T246" s="49" t="s">
        <v>451</v>
      </c>
      <c r="U246" s="54">
        <v>570</v>
      </c>
      <c r="V246" s="58" t="s">
        <v>1367</v>
      </c>
    </row>
    <row r="247" spans="1:22" x14ac:dyDescent="0.2">
      <c r="A247" s="135"/>
      <c r="B247" s="139" t="s">
        <v>1260</v>
      </c>
      <c r="C247" s="46">
        <v>3</v>
      </c>
      <c r="D247" s="45" t="s">
        <v>160</v>
      </c>
      <c r="E247" s="54">
        <v>2</v>
      </c>
      <c r="F247" s="58" t="s">
        <v>182</v>
      </c>
      <c r="G247" s="46">
        <v>77</v>
      </c>
      <c r="H247" s="49" t="s">
        <v>1303</v>
      </c>
      <c r="I247" s="54">
        <v>242</v>
      </c>
      <c r="J247" s="58" t="s">
        <v>1304</v>
      </c>
      <c r="K247" s="46">
        <v>74</v>
      </c>
      <c r="L247" s="49" t="s">
        <v>365</v>
      </c>
      <c r="M247" s="54">
        <v>586</v>
      </c>
      <c r="N247" s="58" t="s">
        <v>1305</v>
      </c>
      <c r="O247" s="46">
        <v>10</v>
      </c>
      <c r="P247" s="49" t="s">
        <v>1306</v>
      </c>
      <c r="Q247" s="54">
        <v>30</v>
      </c>
      <c r="R247" s="58" t="s">
        <v>1307</v>
      </c>
      <c r="S247" s="46">
        <v>2</v>
      </c>
      <c r="T247" s="49" t="s">
        <v>62</v>
      </c>
      <c r="U247" s="54">
        <v>597</v>
      </c>
      <c r="V247" s="58" t="s">
        <v>1308</v>
      </c>
    </row>
    <row r="248" spans="1:22" s="122" customFormat="1" ht="12" x14ac:dyDescent="0.25">
      <c r="A248" s="49"/>
      <c r="B248" s="139" t="s">
        <v>1203</v>
      </c>
      <c r="C248" s="46">
        <v>0</v>
      </c>
      <c r="D248" s="45" t="s">
        <v>105</v>
      </c>
      <c r="E248" s="54">
        <v>2</v>
      </c>
      <c r="F248" s="58" t="s">
        <v>122</v>
      </c>
      <c r="G248" s="46">
        <v>80</v>
      </c>
      <c r="H248" s="49" t="s">
        <v>1242</v>
      </c>
      <c r="I248" s="54">
        <v>203</v>
      </c>
      <c r="J248" s="58" t="s">
        <v>1243</v>
      </c>
      <c r="K248" s="46">
        <v>70</v>
      </c>
      <c r="L248" s="49" t="s">
        <v>1244</v>
      </c>
      <c r="M248" s="54">
        <v>515</v>
      </c>
      <c r="N248" s="58" t="s">
        <v>1245</v>
      </c>
      <c r="O248" s="46">
        <v>10</v>
      </c>
      <c r="P248" s="49" t="s">
        <v>1134</v>
      </c>
      <c r="Q248" s="54">
        <v>25</v>
      </c>
      <c r="R248" s="58" t="s">
        <v>1246</v>
      </c>
      <c r="S248" s="46">
        <v>2</v>
      </c>
      <c r="T248" s="49" t="s">
        <v>245</v>
      </c>
      <c r="U248" s="54">
        <v>534</v>
      </c>
      <c r="V248" s="58" t="s">
        <v>1247</v>
      </c>
    </row>
    <row r="249" spans="1:22" s="122" customFormat="1" ht="12" x14ac:dyDescent="0.25">
      <c r="A249" s="49"/>
      <c r="B249" s="139" t="s">
        <v>1144</v>
      </c>
      <c r="C249" s="46">
        <v>0</v>
      </c>
      <c r="D249" s="45" t="s">
        <v>451</v>
      </c>
      <c r="E249" s="54">
        <v>2</v>
      </c>
      <c r="F249" s="58" t="s">
        <v>182</v>
      </c>
      <c r="G249" s="46">
        <v>76</v>
      </c>
      <c r="H249" s="49" t="s">
        <v>1180</v>
      </c>
      <c r="I249" s="54">
        <v>226</v>
      </c>
      <c r="J249" s="58" t="s">
        <v>1181</v>
      </c>
      <c r="K249" s="46">
        <v>79</v>
      </c>
      <c r="L249" s="49" t="s">
        <v>1182</v>
      </c>
      <c r="M249" s="54">
        <v>497</v>
      </c>
      <c r="N249" s="58" t="s">
        <v>1183</v>
      </c>
      <c r="O249" s="46">
        <v>11</v>
      </c>
      <c r="P249" s="49" t="s">
        <v>925</v>
      </c>
      <c r="Q249" s="54">
        <v>25</v>
      </c>
      <c r="R249" s="58" t="s">
        <v>1184</v>
      </c>
      <c r="S249" s="46">
        <v>3</v>
      </c>
      <c r="T249" s="49" t="s">
        <v>268</v>
      </c>
      <c r="U249" s="54">
        <v>581</v>
      </c>
      <c r="V249" s="58" t="s">
        <v>1185</v>
      </c>
    </row>
    <row r="250" spans="1:22" s="122" customFormat="1" ht="12" x14ac:dyDescent="0.25">
      <c r="A250" s="45"/>
      <c r="B250" s="46"/>
      <c r="C250" s="46"/>
      <c r="D250" s="45"/>
      <c r="E250" s="46"/>
      <c r="F250" s="49"/>
      <c r="G250" s="46"/>
      <c r="H250" s="49"/>
      <c r="I250" s="46"/>
      <c r="J250" s="49"/>
      <c r="K250" s="46"/>
      <c r="L250" s="49"/>
      <c r="M250" s="50"/>
      <c r="N250" s="49"/>
      <c r="O250" s="46"/>
      <c r="P250" s="49"/>
      <c r="Q250" s="46"/>
      <c r="R250" s="49"/>
      <c r="S250" s="46"/>
      <c r="T250" s="49"/>
      <c r="U250" s="46"/>
      <c r="V250" s="49"/>
    </row>
    <row r="251" spans="1:22" x14ac:dyDescent="0.2">
      <c r="A251" s="135" t="s">
        <v>1146</v>
      </c>
      <c r="C251" s="163">
        <v>22</v>
      </c>
      <c r="D251" s="163"/>
      <c r="E251" s="163">
        <v>21</v>
      </c>
      <c r="F251" s="163"/>
      <c r="G251" s="163">
        <v>629</v>
      </c>
      <c r="H251" s="163"/>
      <c r="I251" s="163">
        <v>787</v>
      </c>
      <c r="J251" s="163"/>
      <c r="K251" s="163">
        <v>157</v>
      </c>
      <c r="L251" s="163"/>
      <c r="M251" s="163">
        <v>9000</v>
      </c>
      <c r="N251" s="163"/>
      <c r="O251" s="163">
        <v>39</v>
      </c>
      <c r="P251" s="163"/>
      <c r="Q251" s="163">
        <v>220</v>
      </c>
      <c r="R251" s="163"/>
      <c r="S251" s="163">
        <v>18</v>
      </c>
      <c r="T251" s="163"/>
      <c r="U251" s="163">
        <v>1468</v>
      </c>
      <c r="V251" s="163"/>
    </row>
    <row r="252" spans="1:22" x14ac:dyDescent="0.2">
      <c r="A252" s="135"/>
      <c r="B252" s="139" t="s">
        <v>1087</v>
      </c>
      <c r="C252" s="51">
        <v>0</v>
      </c>
      <c r="D252" s="141" t="s">
        <v>451</v>
      </c>
      <c r="E252" s="54">
        <v>2</v>
      </c>
      <c r="F252" s="58" t="s">
        <v>124</v>
      </c>
      <c r="G252" s="51">
        <v>92</v>
      </c>
      <c r="H252" s="56" t="s">
        <v>1130</v>
      </c>
      <c r="I252" s="54">
        <v>260</v>
      </c>
      <c r="J252" s="58" t="s">
        <v>1131</v>
      </c>
      <c r="K252" s="51">
        <v>95</v>
      </c>
      <c r="L252" s="56" t="s">
        <v>1132</v>
      </c>
      <c r="M252" s="54">
        <v>607</v>
      </c>
      <c r="N252" s="58" t="s">
        <v>1133</v>
      </c>
      <c r="O252" s="51">
        <v>11</v>
      </c>
      <c r="P252" s="56" t="s">
        <v>1134</v>
      </c>
      <c r="Q252" s="54">
        <v>30</v>
      </c>
      <c r="R252" s="58" t="s">
        <v>1135</v>
      </c>
      <c r="S252" s="51">
        <v>1</v>
      </c>
      <c r="T252" s="56" t="s">
        <v>105</v>
      </c>
      <c r="U252" s="54">
        <v>635</v>
      </c>
      <c r="V252" s="58" t="s">
        <v>1136</v>
      </c>
    </row>
    <row r="253" spans="1:22" x14ac:dyDescent="0.2">
      <c r="A253" s="135"/>
      <c r="B253" s="139" t="s">
        <v>1028</v>
      </c>
      <c r="C253" s="51">
        <v>0</v>
      </c>
      <c r="D253" s="141" t="s">
        <v>137</v>
      </c>
      <c r="E253" s="54">
        <v>2</v>
      </c>
      <c r="F253" s="58" t="s">
        <v>190</v>
      </c>
      <c r="G253" s="51">
        <v>88</v>
      </c>
      <c r="H253" s="56" t="s">
        <v>1073</v>
      </c>
      <c r="I253" s="54">
        <v>231</v>
      </c>
      <c r="J253" s="58" t="s">
        <v>1075</v>
      </c>
      <c r="K253" s="51">
        <v>84</v>
      </c>
      <c r="L253" s="56" t="s">
        <v>1077</v>
      </c>
      <c r="M253" s="54">
        <v>825</v>
      </c>
      <c r="N253" s="58" t="s">
        <v>1079</v>
      </c>
      <c r="O253" s="51">
        <v>11</v>
      </c>
      <c r="P253" s="56" t="s">
        <v>195</v>
      </c>
      <c r="Q253" s="54">
        <v>31</v>
      </c>
      <c r="R253" s="58" t="s">
        <v>1081</v>
      </c>
      <c r="S253" s="51">
        <v>2</v>
      </c>
      <c r="T253" s="56" t="s">
        <v>262</v>
      </c>
      <c r="U253" s="54">
        <v>602</v>
      </c>
      <c r="V253" s="58" t="s">
        <v>1083</v>
      </c>
    </row>
    <row r="254" spans="1:22" ht="12" customHeight="1" x14ac:dyDescent="0.2">
      <c r="A254" s="135"/>
      <c r="B254" s="139" t="s">
        <v>969</v>
      </c>
      <c r="C254" s="51">
        <v>4</v>
      </c>
      <c r="D254" s="141" t="s">
        <v>160</v>
      </c>
      <c r="E254" s="54">
        <v>3</v>
      </c>
      <c r="F254" s="58" t="s">
        <v>204</v>
      </c>
      <c r="G254" s="51">
        <v>107</v>
      </c>
      <c r="H254" s="56" t="s">
        <v>1014</v>
      </c>
      <c r="I254" s="54">
        <v>257</v>
      </c>
      <c r="J254" s="58" t="s">
        <v>1015</v>
      </c>
      <c r="K254" s="51">
        <v>90</v>
      </c>
      <c r="L254" s="56" t="s">
        <v>1016</v>
      </c>
      <c r="M254" s="54">
        <v>705</v>
      </c>
      <c r="N254" s="58" t="s">
        <v>1017</v>
      </c>
      <c r="O254" s="51">
        <v>13</v>
      </c>
      <c r="P254" s="56" t="s">
        <v>469</v>
      </c>
      <c r="Q254" s="54">
        <v>35</v>
      </c>
      <c r="R254" s="58" t="s">
        <v>1018</v>
      </c>
      <c r="S254" s="51">
        <v>1</v>
      </c>
      <c r="T254" s="56" t="s">
        <v>105</v>
      </c>
      <c r="U254" s="54">
        <v>614</v>
      </c>
      <c r="V254" s="58" t="s">
        <v>1019</v>
      </c>
    </row>
    <row r="255" spans="1:22" ht="12.75" customHeight="1" x14ac:dyDescent="0.2">
      <c r="A255" s="135"/>
      <c r="B255" s="46" t="s">
        <v>907</v>
      </c>
      <c r="C255" s="51">
        <v>3</v>
      </c>
      <c r="D255" s="141" t="s">
        <v>262</v>
      </c>
      <c r="E255" s="54">
        <v>3</v>
      </c>
      <c r="F255" s="58" t="s">
        <v>204</v>
      </c>
      <c r="G255" s="51">
        <v>131</v>
      </c>
      <c r="H255" s="56" t="s">
        <v>954</v>
      </c>
      <c r="I255" s="54">
        <v>253</v>
      </c>
      <c r="J255" s="58" t="s">
        <v>955</v>
      </c>
      <c r="K255" s="51">
        <v>83</v>
      </c>
      <c r="L255" s="56" t="s">
        <v>956</v>
      </c>
      <c r="M255" s="54">
        <v>760</v>
      </c>
      <c r="N255" s="58" t="s">
        <v>957</v>
      </c>
      <c r="O255" s="51">
        <v>13</v>
      </c>
      <c r="P255" s="56" t="s">
        <v>958</v>
      </c>
      <c r="Q255" s="54">
        <v>40</v>
      </c>
      <c r="R255" s="58" t="s">
        <v>959</v>
      </c>
      <c r="S255" s="51">
        <v>0</v>
      </c>
      <c r="T255" s="56" t="s">
        <v>451</v>
      </c>
      <c r="U255" s="54">
        <v>611</v>
      </c>
      <c r="V255" s="58" t="s">
        <v>960</v>
      </c>
    </row>
    <row r="256" spans="1:22" x14ac:dyDescent="0.2">
      <c r="A256" s="135"/>
      <c r="B256" s="46" t="s">
        <v>847</v>
      </c>
      <c r="C256" s="51">
        <v>7</v>
      </c>
      <c r="D256" s="141" t="s">
        <v>325</v>
      </c>
      <c r="E256" s="54">
        <v>3</v>
      </c>
      <c r="F256" s="58" t="s">
        <v>162</v>
      </c>
      <c r="G256" s="51">
        <v>162</v>
      </c>
      <c r="H256" s="56" t="s">
        <v>892</v>
      </c>
      <c r="I256" s="54">
        <v>273</v>
      </c>
      <c r="J256" s="58" t="s">
        <v>893</v>
      </c>
      <c r="K256" s="51">
        <v>110</v>
      </c>
      <c r="L256" s="56" t="s">
        <v>894</v>
      </c>
      <c r="M256" s="54">
        <v>494</v>
      </c>
      <c r="N256" s="58" t="s">
        <v>895</v>
      </c>
      <c r="O256" s="51">
        <v>14</v>
      </c>
      <c r="P256" s="56" t="s">
        <v>369</v>
      </c>
      <c r="Q256" s="54">
        <v>50</v>
      </c>
      <c r="R256" s="58" t="s">
        <v>896</v>
      </c>
      <c r="S256" s="51">
        <v>1</v>
      </c>
      <c r="T256" s="56" t="s">
        <v>105</v>
      </c>
      <c r="U256" s="54">
        <v>629</v>
      </c>
      <c r="V256" s="58" t="s">
        <v>897</v>
      </c>
    </row>
    <row r="257" spans="1:22" x14ac:dyDescent="0.2">
      <c r="A257" s="135"/>
      <c r="B257" s="46" t="s">
        <v>777</v>
      </c>
      <c r="C257" s="51">
        <v>5</v>
      </c>
      <c r="D257" s="141" t="s">
        <v>293</v>
      </c>
      <c r="E257" s="54">
        <v>1</v>
      </c>
      <c r="F257" s="58" t="s">
        <v>115</v>
      </c>
      <c r="G257" s="51">
        <v>150</v>
      </c>
      <c r="H257" s="56" t="s">
        <v>810</v>
      </c>
      <c r="I257" s="54">
        <v>250</v>
      </c>
      <c r="J257" s="58" t="s">
        <v>811</v>
      </c>
      <c r="K257" s="51">
        <v>86</v>
      </c>
      <c r="L257" s="56" t="s">
        <v>814</v>
      </c>
      <c r="M257" s="54">
        <v>442</v>
      </c>
      <c r="N257" s="58" t="s">
        <v>815</v>
      </c>
      <c r="O257" s="51">
        <v>15</v>
      </c>
      <c r="P257" s="56" t="s">
        <v>469</v>
      </c>
      <c r="Q257" s="54">
        <v>37</v>
      </c>
      <c r="R257" s="58" t="s">
        <v>817</v>
      </c>
      <c r="S257" s="51">
        <v>2</v>
      </c>
      <c r="T257" s="56" t="s">
        <v>122</v>
      </c>
      <c r="U257" s="54">
        <v>583</v>
      </c>
      <c r="V257" s="58" t="s">
        <v>819</v>
      </c>
    </row>
    <row r="258" spans="1:22" x14ac:dyDescent="0.2">
      <c r="A258" s="135"/>
      <c r="B258" s="46" t="s">
        <v>713</v>
      </c>
      <c r="C258" s="51">
        <v>5</v>
      </c>
      <c r="D258" s="141" t="s">
        <v>715</v>
      </c>
      <c r="E258" s="54">
        <v>3</v>
      </c>
      <c r="F258" s="58" t="s">
        <v>218</v>
      </c>
      <c r="G258" s="51">
        <v>166</v>
      </c>
      <c r="H258" s="56" t="s">
        <v>763</v>
      </c>
      <c r="I258" s="54">
        <v>244</v>
      </c>
      <c r="J258" s="58" t="s">
        <v>764</v>
      </c>
      <c r="K258" s="51">
        <v>107</v>
      </c>
      <c r="L258" s="56" t="s">
        <v>765</v>
      </c>
      <c r="M258" s="54">
        <v>414</v>
      </c>
      <c r="N258" s="58" t="s">
        <v>766</v>
      </c>
      <c r="O258" s="51">
        <v>11</v>
      </c>
      <c r="P258" s="56" t="s">
        <v>767</v>
      </c>
      <c r="Q258" s="54">
        <v>41</v>
      </c>
      <c r="R258" s="58" t="s">
        <v>768</v>
      </c>
      <c r="S258" s="51">
        <v>2</v>
      </c>
      <c r="T258" s="56" t="s">
        <v>190</v>
      </c>
      <c r="U258" s="54">
        <v>658</v>
      </c>
      <c r="V258" s="58" t="s">
        <v>769</v>
      </c>
    </row>
    <row r="259" spans="1:22" x14ac:dyDescent="0.2">
      <c r="A259" s="135"/>
      <c r="B259" s="46" t="s">
        <v>650</v>
      </c>
      <c r="C259" s="51">
        <v>8</v>
      </c>
      <c r="D259" s="141" t="s">
        <v>696</v>
      </c>
      <c r="E259" s="54">
        <v>3</v>
      </c>
      <c r="F259" s="58" t="s">
        <v>218</v>
      </c>
      <c r="G259" s="51">
        <v>148</v>
      </c>
      <c r="H259" s="56" t="s">
        <v>697</v>
      </c>
      <c r="I259" s="54">
        <v>252</v>
      </c>
      <c r="J259" s="58" t="s">
        <v>698</v>
      </c>
      <c r="K259" s="51">
        <v>96</v>
      </c>
      <c r="L259" s="56" t="s">
        <v>699</v>
      </c>
      <c r="M259" s="54">
        <v>612</v>
      </c>
      <c r="N259" s="58" t="s">
        <v>700</v>
      </c>
      <c r="O259" s="51">
        <v>11</v>
      </c>
      <c r="P259" s="56" t="s">
        <v>95</v>
      </c>
      <c r="Q259" s="54">
        <v>40</v>
      </c>
      <c r="R259" s="58" t="s">
        <v>701</v>
      </c>
      <c r="S259" s="51">
        <v>2</v>
      </c>
      <c r="T259" s="56" t="s">
        <v>145</v>
      </c>
      <c r="U259" s="54">
        <v>699</v>
      </c>
      <c r="V259" s="58" t="s">
        <v>702</v>
      </c>
    </row>
    <row r="260" spans="1:22" x14ac:dyDescent="0.2">
      <c r="B260" s="46" t="s">
        <v>361</v>
      </c>
      <c r="C260" s="51">
        <v>5</v>
      </c>
      <c r="D260" s="141" t="s">
        <v>260</v>
      </c>
      <c r="E260" s="54">
        <v>3</v>
      </c>
      <c r="F260" s="58" t="s">
        <v>62</v>
      </c>
      <c r="G260" s="51">
        <v>180</v>
      </c>
      <c r="H260" s="56" t="s">
        <v>372</v>
      </c>
      <c r="I260" s="54">
        <v>270</v>
      </c>
      <c r="J260" s="58" t="s">
        <v>381</v>
      </c>
      <c r="K260" s="51">
        <v>107</v>
      </c>
      <c r="L260" s="56" t="s">
        <v>390</v>
      </c>
      <c r="M260" s="54">
        <v>601</v>
      </c>
      <c r="N260" s="58" t="s">
        <v>542</v>
      </c>
      <c r="O260" s="51">
        <v>11</v>
      </c>
      <c r="P260" s="56" t="s">
        <v>397</v>
      </c>
      <c r="Q260" s="54">
        <v>42</v>
      </c>
      <c r="R260" s="58" t="s">
        <v>405</v>
      </c>
      <c r="S260" s="51">
        <v>2</v>
      </c>
      <c r="T260" s="56" t="s">
        <v>122</v>
      </c>
      <c r="U260" s="54">
        <v>697</v>
      </c>
      <c r="V260" s="58" t="s">
        <v>415</v>
      </c>
    </row>
    <row r="261" spans="1:22" s="122" customFormat="1" ht="12" x14ac:dyDescent="0.25">
      <c r="A261" s="155" t="s">
        <v>572</v>
      </c>
      <c r="B261" s="46" t="s">
        <v>51</v>
      </c>
      <c r="C261" s="51">
        <v>5</v>
      </c>
      <c r="D261" s="141" t="s">
        <v>483</v>
      </c>
      <c r="E261" s="54">
        <v>3</v>
      </c>
      <c r="F261" s="58" t="s">
        <v>254</v>
      </c>
      <c r="G261" s="51">
        <v>160</v>
      </c>
      <c r="H261" s="56" t="s">
        <v>488</v>
      </c>
      <c r="I261" s="54">
        <v>271</v>
      </c>
      <c r="J261" s="58" t="s">
        <v>489</v>
      </c>
      <c r="K261" s="51">
        <v>129</v>
      </c>
      <c r="L261" s="56" t="s">
        <v>418</v>
      </c>
      <c r="M261" s="54">
        <v>976</v>
      </c>
      <c r="N261" s="58" t="s">
        <v>490</v>
      </c>
      <c r="O261" s="51">
        <v>12</v>
      </c>
      <c r="P261" s="56" t="s">
        <v>491</v>
      </c>
      <c r="Q261" s="54">
        <v>47</v>
      </c>
      <c r="R261" s="58" t="s">
        <v>492</v>
      </c>
      <c r="S261" s="51">
        <v>2</v>
      </c>
      <c r="T261" s="56" t="s">
        <v>122</v>
      </c>
      <c r="U261" s="54">
        <v>700</v>
      </c>
      <c r="V261" s="58" t="s">
        <v>493</v>
      </c>
    </row>
    <row r="262" spans="1:22" s="122" customFormat="1" ht="12" x14ac:dyDescent="0.25">
      <c r="A262" s="155"/>
      <c r="B262" s="46" t="s">
        <v>60</v>
      </c>
      <c r="C262" s="51">
        <v>5</v>
      </c>
      <c r="D262" s="141" t="s">
        <v>483</v>
      </c>
      <c r="E262" s="54">
        <v>4</v>
      </c>
      <c r="F262" s="58" t="s">
        <v>211</v>
      </c>
      <c r="G262" s="51">
        <v>166</v>
      </c>
      <c r="H262" s="56" t="s">
        <v>484</v>
      </c>
      <c r="I262" s="54">
        <v>257</v>
      </c>
      <c r="J262" s="58" t="s">
        <v>485</v>
      </c>
      <c r="K262" s="51">
        <v>132</v>
      </c>
      <c r="L262" s="56" t="s">
        <v>424</v>
      </c>
      <c r="M262" s="54">
        <v>1016</v>
      </c>
      <c r="N262" s="58" t="s">
        <v>486</v>
      </c>
      <c r="O262" s="51">
        <v>16</v>
      </c>
      <c r="P262" s="56" t="s">
        <v>513</v>
      </c>
      <c r="Q262" s="54">
        <v>38</v>
      </c>
      <c r="R262" s="58" t="s">
        <v>487</v>
      </c>
      <c r="S262" s="51">
        <v>1</v>
      </c>
      <c r="T262" s="56" t="s">
        <v>182</v>
      </c>
      <c r="U262" s="54">
        <v>688</v>
      </c>
      <c r="V262" s="58" t="s">
        <v>425</v>
      </c>
    </row>
    <row r="263" spans="1:22" s="122" customFormat="1" ht="13.2" x14ac:dyDescent="0.25">
      <c r="A263" s="152"/>
      <c r="B263" s="46" t="s">
        <v>70</v>
      </c>
      <c r="C263" s="51">
        <v>7</v>
      </c>
      <c r="D263" s="141" t="s">
        <v>175</v>
      </c>
      <c r="E263" s="54">
        <v>5</v>
      </c>
      <c r="F263" s="58" t="s">
        <v>245</v>
      </c>
      <c r="G263" s="51">
        <v>185</v>
      </c>
      <c r="H263" s="56" t="s">
        <v>477</v>
      </c>
      <c r="I263" s="54">
        <v>250</v>
      </c>
      <c r="J263" s="58" t="s">
        <v>478</v>
      </c>
      <c r="K263" s="51">
        <v>133</v>
      </c>
      <c r="L263" s="56" t="s">
        <v>479</v>
      </c>
      <c r="M263" s="54">
        <v>1016</v>
      </c>
      <c r="N263" s="58" t="s">
        <v>480</v>
      </c>
      <c r="O263" s="51">
        <v>18</v>
      </c>
      <c r="P263" s="56" t="s">
        <v>511</v>
      </c>
      <c r="Q263" s="54">
        <v>46</v>
      </c>
      <c r="R263" s="58" t="s">
        <v>481</v>
      </c>
      <c r="S263" s="51">
        <v>2</v>
      </c>
      <c r="T263" s="56" t="s">
        <v>190</v>
      </c>
      <c r="U263" s="54">
        <v>877</v>
      </c>
      <c r="V263" s="58" t="s">
        <v>482</v>
      </c>
    </row>
    <row r="264" spans="1:22" s="122" customFormat="1" ht="12" x14ac:dyDescent="0.25">
      <c r="A264" s="45"/>
      <c r="B264" s="46" t="s">
        <v>79</v>
      </c>
      <c r="C264" s="51">
        <v>3.49</v>
      </c>
      <c r="D264" s="141" t="s">
        <v>262</v>
      </c>
      <c r="E264" s="54">
        <v>8</v>
      </c>
      <c r="F264" s="58" t="s">
        <v>443</v>
      </c>
      <c r="G264" s="51">
        <v>207</v>
      </c>
      <c r="H264" s="56" t="s">
        <v>444</v>
      </c>
      <c r="I264" s="54">
        <v>305</v>
      </c>
      <c r="J264" s="58" t="s">
        <v>445</v>
      </c>
      <c r="K264" s="51">
        <v>175</v>
      </c>
      <c r="L264" s="56" t="s">
        <v>446</v>
      </c>
      <c r="M264" s="54">
        <v>1589</v>
      </c>
      <c r="N264" s="58" t="s">
        <v>447</v>
      </c>
      <c r="O264" s="51">
        <v>14</v>
      </c>
      <c r="P264" s="56" t="s">
        <v>450</v>
      </c>
      <c r="Q264" s="54">
        <v>50</v>
      </c>
      <c r="R264" s="58" t="s">
        <v>448</v>
      </c>
      <c r="S264" s="51">
        <v>1.23</v>
      </c>
      <c r="T264" s="56" t="s">
        <v>145</v>
      </c>
      <c r="U264" s="54">
        <v>920</v>
      </c>
      <c r="V264" s="58" t="s">
        <v>449</v>
      </c>
    </row>
    <row r="265" spans="1:22" s="122" customFormat="1" ht="12" x14ac:dyDescent="0.25">
      <c r="A265" s="45"/>
      <c r="B265" s="46" t="s">
        <v>89</v>
      </c>
      <c r="C265" s="51">
        <v>6</v>
      </c>
      <c r="D265" s="141" t="s">
        <v>317</v>
      </c>
      <c r="E265" s="54">
        <v>11</v>
      </c>
      <c r="F265" s="58" t="s">
        <v>434</v>
      </c>
      <c r="G265" s="51">
        <v>245</v>
      </c>
      <c r="H265" s="56" t="s">
        <v>435</v>
      </c>
      <c r="I265" s="54">
        <v>343</v>
      </c>
      <c r="J265" s="58" t="s">
        <v>436</v>
      </c>
      <c r="K265" s="51">
        <v>199</v>
      </c>
      <c r="L265" s="56" t="s">
        <v>437</v>
      </c>
      <c r="M265" s="54">
        <v>1109</v>
      </c>
      <c r="N265" s="58" t="s">
        <v>438</v>
      </c>
      <c r="O265" s="51">
        <v>10</v>
      </c>
      <c r="P265" s="56" t="s">
        <v>441</v>
      </c>
      <c r="Q265" s="54">
        <v>52</v>
      </c>
      <c r="R265" s="58" t="s">
        <v>439</v>
      </c>
      <c r="S265" s="51">
        <v>1</v>
      </c>
      <c r="T265" s="56" t="s">
        <v>190</v>
      </c>
      <c r="U265" s="54">
        <v>1303</v>
      </c>
      <c r="V265" s="58" t="s">
        <v>440</v>
      </c>
    </row>
    <row r="266" spans="1:22" s="136" customFormat="1" x14ac:dyDescent="0.2">
      <c r="A266" s="45"/>
      <c r="B266" s="46" t="s">
        <v>98</v>
      </c>
      <c r="C266" s="51">
        <v>10</v>
      </c>
      <c r="D266" s="141" t="s">
        <v>442</v>
      </c>
      <c r="E266" s="54">
        <v>16</v>
      </c>
      <c r="F266" s="58" t="s">
        <v>426</v>
      </c>
      <c r="G266" s="51">
        <v>374</v>
      </c>
      <c r="H266" s="56" t="s">
        <v>427</v>
      </c>
      <c r="I266" s="54">
        <v>343</v>
      </c>
      <c r="J266" s="58" t="s">
        <v>428</v>
      </c>
      <c r="K266" s="51">
        <v>203</v>
      </c>
      <c r="L266" s="56" t="s">
        <v>431</v>
      </c>
      <c r="M266" s="54">
        <v>1297</v>
      </c>
      <c r="N266" s="58" t="s">
        <v>429</v>
      </c>
      <c r="O266" s="51">
        <v>8</v>
      </c>
      <c r="P266" s="56" t="s">
        <v>158</v>
      </c>
      <c r="Q266" s="54">
        <v>52</v>
      </c>
      <c r="R266" s="58" t="s">
        <v>430</v>
      </c>
      <c r="S266" s="51">
        <v>4</v>
      </c>
      <c r="T266" s="56" t="s">
        <v>433</v>
      </c>
      <c r="U266" s="54">
        <v>1152</v>
      </c>
      <c r="V266" s="58" t="s">
        <v>432</v>
      </c>
    </row>
    <row r="267" spans="1:22" s="136" customFormat="1" x14ac:dyDescent="0.2">
      <c r="A267" s="47"/>
      <c r="B267" s="48" t="s">
        <v>574</v>
      </c>
      <c r="C267" s="52">
        <v>8</v>
      </c>
      <c r="D267" s="150" t="s">
        <v>638</v>
      </c>
      <c r="E267" s="55">
        <v>24</v>
      </c>
      <c r="F267" s="59" t="s">
        <v>630</v>
      </c>
      <c r="G267" s="52">
        <v>473</v>
      </c>
      <c r="H267" s="57" t="s">
        <v>631</v>
      </c>
      <c r="I267" s="55">
        <v>395</v>
      </c>
      <c r="J267" s="59" t="s">
        <v>632</v>
      </c>
      <c r="K267" s="52">
        <v>372</v>
      </c>
      <c r="L267" s="57" t="s">
        <v>633</v>
      </c>
      <c r="M267" s="55">
        <v>987</v>
      </c>
      <c r="N267" s="59" t="s">
        <v>634</v>
      </c>
      <c r="O267" s="52">
        <v>10</v>
      </c>
      <c r="P267" s="57" t="s">
        <v>635</v>
      </c>
      <c r="Q267" s="55">
        <v>74</v>
      </c>
      <c r="R267" s="59" t="s">
        <v>636</v>
      </c>
      <c r="S267" s="52">
        <v>0</v>
      </c>
      <c r="T267" s="57" t="s">
        <v>451</v>
      </c>
      <c r="U267" s="55">
        <v>1311</v>
      </c>
      <c r="V267" s="59" t="s">
        <v>637</v>
      </c>
    </row>
    <row r="268" spans="1:22" ht="12" x14ac:dyDescent="0.25">
      <c r="A268" s="53" t="s">
        <v>12</v>
      </c>
      <c r="C268" s="51"/>
      <c r="D268" s="141"/>
      <c r="E268" s="51"/>
      <c r="F268" s="56"/>
      <c r="G268" s="51"/>
      <c r="H268" s="56"/>
      <c r="I268" s="51"/>
      <c r="J268" s="56"/>
      <c r="K268" s="51"/>
      <c r="L268" s="56"/>
      <c r="M268" s="51"/>
      <c r="N268" s="56"/>
      <c r="O268" s="51"/>
      <c r="P268" s="56"/>
      <c r="Q268" s="51"/>
      <c r="R268" s="56"/>
      <c r="S268" s="51"/>
      <c r="T268" s="56"/>
      <c r="U268" s="51"/>
      <c r="V268" s="56"/>
    </row>
    <row r="269" spans="1:22" ht="13.2" x14ac:dyDescent="0.25">
      <c r="A269" s="135" t="s">
        <v>1145</v>
      </c>
      <c r="B269" s="122"/>
      <c r="C269" s="164">
        <v>22</v>
      </c>
      <c r="D269" s="165"/>
      <c r="E269" s="164">
        <v>21</v>
      </c>
      <c r="F269" s="165"/>
      <c r="G269" s="164">
        <v>629</v>
      </c>
      <c r="H269" s="165"/>
      <c r="I269" s="164">
        <v>787</v>
      </c>
      <c r="J269" s="165"/>
      <c r="K269" s="164">
        <v>179</v>
      </c>
      <c r="L269" s="165"/>
      <c r="M269" s="164">
        <v>9000</v>
      </c>
      <c r="N269" s="165"/>
      <c r="O269" s="164">
        <v>39</v>
      </c>
      <c r="P269" s="165"/>
      <c r="Q269" s="164">
        <v>220</v>
      </c>
      <c r="R269" s="165"/>
      <c r="S269" s="164">
        <v>18</v>
      </c>
      <c r="T269" s="165"/>
      <c r="U269" s="164">
        <v>1468</v>
      </c>
      <c r="V269" s="165"/>
    </row>
    <row r="270" spans="1:22" x14ac:dyDescent="0.2">
      <c r="A270" s="135"/>
      <c r="B270" s="139" t="s">
        <v>1440</v>
      </c>
      <c r="C270" s="46">
        <v>8</v>
      </c>
      <c r="D270" s="45" t="s">
        <v>1485</v>
      </c>
      <c r="E270" s="54">
        <v>3</v>
      </c>
      <c r="F270" s="58" t="s">
        <v>204</v>
      </c>
      <c r="G270" s="46">
        <v>130</v>
      </c>
      <c r="H270" s="49" t="s">
        <v>1486</v>
      </c>
      <c r="I270" s="54">
        <v>383</v>
      </c>
      <c r="J270" s="58" t="s">
        <v>1487</v>
      </c>
      <c r="K270" s="46">
        <v>126</v>
      </c>
      <c r="L270" s="49" t="s">
        <v>1488</v>
      </c>
      <c r="M270" s="54">
        <v>1629</v>
      </c>
      <c r="N270" s="58" t="s">
        <v>1489</v>
      </c>
      <c r="O270" s="46">
        <v>11</v>
      </c>
      <c r="P270" s="49" t="s">
        <v>1410</v>
      </c>
      <c r="Q270" s="54">
        <v>51</v>
      </c>
      <c r="R270" s="58" t="s">
        <v>1490</v>
      </c>
      <c r="S270" s="46" t="s">
        <v>1373</v>
      </c>
      <c r="T270" s="49" t="s">
        <v>1383</v>
      </c>
      <c r="U270" s="54">
        <v>737</v>
      </c>
      <c r="V270" s="58" t="s">
        <v>1491</v>
      </c>
    </row>
    <row r="271" spans="1:22" x14ac:dyDescent="0.2">
      <c r="A271" s="135"/>
      <c r="B271" s="139" t="s">
        <v>1377</v>
      </c>
      <c r="C271" s="46">
        <v>8</v>
      </c>
      <c r="D271" s="45" t="s">
        <v>208</v>
      </c>
      <c r="E271" s="54">
        <v>3</v>
      </c>
      <c r="F271" s="58" t="s">
        <v>1021</v>
      </c>
      <c r="G271" s="46">
        <v>150</v>
      </c>
      <c r="H271" s="49" t="s">
        <v>1426</v>
      </c>
      <c r="I271" s="54">
        <v>365</v>
      </c>
      <c r="J271" s="58" t="s">
        <v>1427</v>
      </c>
      <c r="K271" s="46">
        <v>133</v>
      </c>
      <c r="L271" s="49" t="s">
        <v>1428</v>
      </c>
      <c r="M271" s="54">
        <v>1268</v>
      </c>
      <c r="N271" s="58" t="s">
        <v>1429</v>
      </c>
      <c r="O271" s="46">
        <v>11</v>
      </c>
      <c r="P271" s="49" t="s">
        <v>722</v>
      </c>
      <c r="Q271" s="54">
        <v>47</v>
      </c>
      <c r="R271" s="58" t="s">
        <v>1430</v>
      </c>
      <c r="S271" s="46" t="s">
        <v>1373</v>
      </c>
      <c r="T271" s="49" t="s">
        <v>1383</v>
      </c>
      <c r="U271" s="54">
        <v>764</v>
      </c>
      <c r="V271" s="58" t="s">
        <v>1431</v>
      </c>
    </row>
    <row r="272" spans="1:22" s="122" customFormat="1" ht="12" x14ac:dyDescent="0.25">
      <c r="A272" s="135"/>
      <c r="B272" s="139" t="s">
        <v>1315</v>
      </c>
      <c r="C272" s="46">
        <v>10</v>
      </c>
      <c r="D272" s="45" t="s">
        <v>68</v>
      </c>
      <c r="E272" s="54">
        <v>3</v>
      </c>
      <c r="F272" s="58" t="s">
        <v>1021</v>
      </c>
      <c r="G272" s="46">
        <v>161</v>
      </c>
      <c r="H272" s="49" t="s">
        <v>1368</v>
      </c>
      <c r="I272" s="54">
        <v>372</v>
      </c>
      <c r="J272" s="58" t="s">
        <v>1369</v>
      </c>
      <c r="K272" s="46">
        <v>134</v>
      </c>
      <c r="L272" s="49" t="s">
        <v>1362</v>
      </c>
      <c r="M272" s="54">
        <v>1119</v>
      </c>
      <c r="N272" s="58" t="s">
        <v>1370</v>
      </c>
      <c r="O272" s="46">
        <v>10</v>
      </c>
      <c r="P272" s="49" t="s">
        <v>187</v>
      </c>
      <c r="Q272" s="54">
        <v>49</v>
      </c>
      <c r="R272" s="58" t="s">
        <v>1371</v>
      </c>
      <c r="S272" s="46">
        <v>0</v>
      </c>
      <c r="T272" s="49" t="s">
        <v>451</v>
      </c>
      <c r="U272" s="54">
        <v>818</v>
      </c>
      <c r="V272" s="58" t="s">
        <v>1372</v>
      </c>
    </row>
    <row r="273" spans="1:22" x14ac:dyDescent="0.2">
      <c r="A273" s="135"/>
      <c r="B273" s="139" t="s">
        <v>1260</v>
      </c>
      <c r="C273" s="46">
        <v>11</v>
      </c>
      <c r="D273" s="45" t="s">
        <v>68</v>
      </c>
      <c r="E273" s="54">
        <v>3</v>
      </c>
      <c r="F273" s="58" t="s">
        <v>1021</v>
      </c>
      <c r="G273" s="46">
        <v>159</v>
      </c>
      <c r="H273" s="49" t="s">
        <v>1309</v>
      </c>
      <c r="I273" s="54">
        <v>376</v>
      </c>
      <c r="J273" s="58" t="s">
        <v>1310</v>
      </c>
      <c r="K273" s="46">
        <v>152</v>
      </c>
      <c r="L273" s="49" t="s">
        <v>1311</v>
      </c>
      <c r="M273" s="54">
        <v>1040</v>
      </c>
      <c r="N273" s="58" t="s">
        <v>1312</v>
      </c>
      <c r="O273" s="46">
        <v>13</v>
      </c>
      <c r="P273" s="49" t="s">
        <v>961</v>
      </c>
      <c r="Q273" s="54">
        <v>49</v>
      </c>
      <c r="R273" s="58" t="s">
        <v>1313</v>
      </c>
      <c r="S273" s="46">
        <v>0</v>
      </c>
      <c r="T273" s="49" t="s">
        <v>107</v>
      </c>
      <c r="U273" s="54">
        <v>910</v>
      </c>
      <c r="V273" s="58" t="s">
        <v>1314</v>
      </c>
    </row>
    <row r="274" spans="1:22" s="122" customFormat="1" ht="12" x14ac:dyDescent="0.25">
      <c r="A274" s="49"/>
      <c r="B274" s="139" t="s">
        <v>1203</v>
      </c>
      <c r="C274" s="46">
        <v>9</v>
      </c>
      <c r="D274" s="45" t="s">
        <v>87</v>
      </c>
      <c r="E274" s="54">
        <v>3</v>
      </c>
      <c r="F274" s="58" t="s">
        <v>1021</v>
      </c>
      <c r="G274" s="46">
        <v>185</v>
      </c>
      <c r="H274" s="49" t="s">
        <v>1248</v>
      </c>
      <c r="I274" s="54">
        <v>362</v>
      </c>
      <c r="J274" s="58" t="s">
        <v>1249</v>
      </c>
      <c r="K274" s="46">
        <v>152</v>
      </c>
      <c r="L274" s="49" t="s">
        <v>1250</v>
      </c>
      <c r="M274" s="54">
        <v>1188</v>
      </c>
      <c r="N274" s="58" t="s">
        <v>1251</v>
      </c>
      <c r="O274" s="46">
        <v>14</v>
      </c>
      <c r="P274" s="49" t="s">
        <v>1252</v>
      </c>
      <c r="Q274" s="54">
        <v>49</v>
      </c>
      <c r="R274" s="58" t="s">
        <v>1253</v>
      </c>
      <c r="S274" s="46">
        <v>0</v>
      </c>
      <c r="T274" s="49" t="s">
        <v>451</v>
      </c>
      <c r="U274" s="54">
        <v>910</v>
      </c>
      <c r="V274" s="58" t="s">
        <v>1254</v>
      </c>
    </row>
    <row r="275" spans="1:22" s="122" customFormat="1" ht="12" x14ac:dyDescent="0.25">
      <c r="A275" s="49"/>
      <c r="B275" s="139" t="s">
        <v>1144</v>
      </c>
      <c r="C275" s="46">
        <v>5</v>
      </c>
      <c r="D275" s="45" t="s">
        <v>262</v>
      </c>
      <c r="E275" s="54">
        <v>3</v>
      </c>
      <c r="F275" s="58" t="s">
        <v>1021</v>
      </c>
      <c r="G275" s="46">
        <v>172</v>
      </c>
      <c r="H275" s="49" t="s">
        <v>1186</v>
      </c>
      <c r="I275" s="54">
        <v>358</v>
      </c>
      <c r="J275" s="58" t="s">
        <v>1187</v>
      </c>
      <c r="K275" s="46">
        <v>147</v>
      </c>
      <c r="L275" s="49" t="s">
        <v>1188</v>
      </c>
      <c r="M275" s="54">
        <v>1048</v>
      </c>
      <c r="N275" s="58" t="s">
        <v>1189</v>
      </c>
      <c r="O275" s="46">
        <v>15</v>
      </c>
      <c r="P275" s="49" t="s">
        <v>1192</v>
      </c>
      <c r="Q275" s="54">
        <v>50</v>
      </c>
      <c r="R275" s="58" t="s">
        <v>1190</v>
      </c>
      <c r="S275" s="46">
        <v>1</v>
      </c>
      <c r="T275" s="49" t="s">
        <v>62</v>
      </c>
      <c r="U275" s="54">
        <v>926</v>
      </c>
      <c r="V275" s="58" t="s">
        <v>1191</v>
      </c>
    </row>
    <row r="276" spans="1:22" s="122" customFormat="1" ht="12" x14ac:dyDescent="0.25">
      <c r="A276" s="45"/>
      <c r="B276" s="46"/>
      <c r="C276" s="46"/>
      <c r="D276" s="45"/>
      <c r="E276" s="46"/>
      <c r="F276" s="49"/>
      <c r="G276" s="46"/>
      <c r="H276" s="49"/>
      <c r="I276" s="46"/>
      <c r="J276" s="49"/>
      <c r="K276" s="46"/>
      <c r="L276" s="49"/>
      <c r="M276" s="50"/>
      <c r="N276" s="49"/>
      <c r="O276" s="46"/>
      <c r="P276" s="49"/>
      <c r="Q276" s="46"/>
      <c r="R276" s="49"/>
      <c r="S276" s="46"/>
      <c r="T276" s="49"/>
      <c r="U276" s="46"/>
      <c r="V276" s="49"/>
    </row>
    <row r="277" spans="1:22" x14ac:dyDescent="0.2">
      <c r="A277" s="135" t="s">
        <v>1146</v>
      </c>
      <c r="C277" s="163">
        <v>22</v>
      </c>
      <c r="D277" s="163"/>
      <c r="E277" s="163">
        <v>21</v>
      </c>
      <c r="F277" s="163"/>
      <c r="G277" s="163">
        <v>629</v>
      </c>
      <c r="H277" s="163"/>
      <c r="I277" s="163">
        <v>787</v>
      </c>
      <c r="J277" s="163"/>
      <c r="K277" s="163">
        <v>157</v>
      </c>
      <c r="L277" s="163"/>
      <c r="M277" s="163">
        <v>9000</v>
      </c>
      <c r="N277" s="163"/>
      <c r="O277" s="163">
        <v>39</v>
      </c>
      <c r="P277" s="163"/>
      <c r="Q277" s="163">
        <v>220</v>
      </c>
      <c r="R277" s="163"/>
      <c r="S277" s="163">
        <v>18</v>
      </c>
      <c r="T277" s="163"/>
      <c r="U277" s="163">
        <v>1468</v>
      </c>
      <c r="V277" s="163"/>
    </row>
    <row r="278" spans="1:22" x14ac:dyDescent="0.2">
      <c r="A278" s="135"/>
      <c r="B278" s="139" t="s">
        <v>1087</v>
      </c>
      <c r="C278" s="51">
        <v>3</v>
      </c>
      <c r="D278" s="141" t="s">
        <v>90</v>
      </c>
      <c r="E278" s="54">
        <v>4</v>
      </c>
      <c r="F278" s="58" t="s">
        <v>115</v>
      </c>
      <c r="G278" s="51">
        <v>224</v>
      </c>
      <c r="H278" s="56" t="s">
        <v>1137</v>
      </c>
      <c r="I278" s="54">
        <v>374</v>
      </c>
      <c r="J278" s="58" t="s">
        <v>1138</v>
      </c>
      <c r="K278" s="51">
        <v>162</v>
      </c>
      <c r="L278" s="56" t="s">
        <v>1139</v>
      </c>
      <c r="M278" s="54">
        <v>935</v>
      </c>
      <c r="N278" s="58" t="s">
        <v>1140</v>
      </c>
      <c r="O278" s="51">
        <v>16</v>
      </c>
      <c r="P278" s="56" t="s">
        <v>1141</v>
      </c>
      <c r="Q278" s="54">
        <v>58</v>
      </c>
      <c r="R278" s="58" t="s">
        <v>1142</v>
      </c>
      <c r="S278" s="51">
        <v>1</v>
      </c>
      <c r="T278" s="56" t="s">
        <v>62</v>
      </c>
      <c r="U278" s="54">
        <v>962</v>
      </c>
      <c r="V278" s="58" t="s">
        <v>1143</v>
      </c>
    </row>
    <row r="279" spans="1:22" x14ac:dyDescent="0.2">
      <c r="A279" s="135"/>
      <c r="B279" s="139" t="s">
        <v>1028</v>
      </c>
      <c r="C279" s="51">
        <v>6</v>
      </c>
      <c r="D279" s="141" t="s">
        <v>268</v>
      </c>
      <c r="E279" s="54">
        <v>4</v>
      </c>
      <c r="F279" s="58" t="s">
        <v>115</v>
      </c>
      <c r="G279" s="51">
        <v>221</v>
      </c>
      <c r="H279" s="56" t="s">
        <v>1074</v>
      </c>
      <c r="I279" s="54">
        <v>394</v>
      </c>
      <c r="J279" s="58" t="s">
        <v>1076</v>
      </c>
      <c r="K279" s="51">
        <v>156</v>
      </c>
      <c r="L279" s="56" t="s">
        <v>1078</v>
      </c>
      <c r="M279" s="54">
        <v>1193</v>
      </c>
      <c r="N279" s="58" t="s">
        <v>1080</v>
      </c>
      <c r="O279" s="51">
        <v>18</v>
      </c>
      <c r="P279" s="56" t="s">
        <v>951</v>
      </c>
      <c r="Q279" s="54">
        <v>59</v>
      </c>
      <c r="R279" s="58" t="s">
        <v>1082</v>
      </c>
      <c r="S279" s="51">
        <v>0</v>
      </c>
      <c r="T279" s="56" t="s">
        <v>107</v>
      </c>
      <c r="U279" s="54">
        <v>971</v>
      </c>
      <c r="V279" s="58" t="s">
        <v>1084</v>
      </c>
    </row>
    <row r="280" spans="1:22" x14ac:dyDescent="0.2">
      <c r="A280" s="135"/>
      <c r="B280" s="139" t="s">
        <v>969</v>
      </c>
      <c r="C280" s="51">
        <v>6</v>
      </c>
      <c r="D280" s="141" t="s">
        <v>1020</v>
      </c>
      <c r="E280" s="54">
        <v>4</v>
      </c>
      <c r="F280" s="58" t="s">
        <v>1021</v>
      </c>
      <c r="G280" s="51">
        <v>209</v>
      </c>
      <c r="H280" s="56" t="s">
        <v>1022</v>
      </c>
      <c r="I280" s="54">
        <v>415</v>
      </c>
      <c r="J280" s="58" t="s">
        <v>1023</v>
      </c>
      <c r="K280" s="51">
        <v>131</v>
      </c>
      <c r="L280" s="56" t="s">
        <v>1024</v>
      </c>
      <c r="M280" s="54">
        <v>1145</v>
      </c>
      <c r="N280" s="58" t="s">
        <v>1025</v>
      </c>
      <c r="O280" s="51">
        <v>16</v>
      </c>
      <c r="P280" s="56" t="s">
        <v>996</v>
      </c>
      <c r="Q280" s="54">
        <v>56</v>
      </c>
      <c r="R280" s="58" t="s">
        <v>1026</v>
      </c>
      <c r="S280" s="51">
        <v>0</v>
      </c>
      <c r="T280" s="56" t="s">
        <v>239</v>
      </c>
      <c r="U280" s="54">
        <v>892</v>
      </c>
      <c r="V280" s="58" t="s">
        <v>1027</v>
      </c>
    </row>
    <row r="281" spans="1:22" x14ac:dyDescent="0.2">
      <c r="A281" s="135"/>
      <c r="B281" s="46" t="s">
        <v>907</v>
      </c>
      <c r="C281" s="51">
        <v>11</v>
      </c>
      <c r="D281" s="141" t="s">
        <v>961</v>
      </c>
      <c r="E281" s="54">
        <v>4</v>
      </c>
      <c r="F281" s="58" t="s">
        <v>115</v>
      </c>
      <c r="G281" s="51">
        <v>254</v>
      </c>
      <c r="H281" s="56" t="s">
        <v>962</v>
      </c>
      <c r="I281" s="54">
        <v>384</v>
      </c>
      <c r="J281" s="58" t="s">
        <v>963</v>
      </c>
      <c r="K281" s="51">
        <v>161</v>
      </c>
      <c r="L281" s="56" t="s">
        <v>964</v>
      </c>
      <c r="M281" s="54">
        <v>1109</v>
      </c>
      <c r="N281" s="58" t="s">
        <v>965</v>
      </c>
      <c r="O281" s="51">
        <v>19</v>
      </c>
      <c r="P281" s="56" t="s">
        <v>259</v>
      </c>
      <c r="Q281" s="54">
        <v>62</v>
      </c>
      <c r="R281" s="58" t="s">
        <v>966</v>
      </c>
      <c r="S281" s="51">
        <v>0</v>
      </c>
      <c r="T281" s="56" t="s">
        <v>451</v>
      </c>
      <c r="U281" s="54">
        <v>930</v>
      </c>
      <c r="V281" s="58" t="s">
        <v>967</v>
      </c>
    </row>
    <row r="282" spans="1:22" x14ac:dyDescent="0.2">
      <c r="A282" s="135"/>
      <c r="B282" s="46" t="s">
        <v>847</v>
      </c>
      <c r="C282" s="51">
        <v>14</v>
      </c>
      <c r="D282" s="141" t="s">
        <v>898</v>
      </c>
      <c r="E282" s="54">
        <v>4</v>
      </c>
      <c r="F282" s="58" t="s">
        <v>204</v>
      </c>
      <c r="G282" s="51">
        <v>289</v>
      </c>
      <c r="H282" s="56" t="s">
        <v>899</v>
      </c>
      <c r="I282" s="54">
        <v>343</v>
      </c>
      <c r="J282" s="58" t="s">
        <v>900</v>
      </c>
      <c r="K282" s="51">
        <v>160</v>
      </c>
      <c r="L282" s="56" t="s">
        <v>901</v>
      </c>
      <c r="M282" s="54">
        <v>692</v>
      </c>
      <c r="N282" s="58" t="s">
        <v>902</v>
      </c>
      <c r="O282" s="51">
        <v>19</v>
      </c>
      <c r="P282" s="56" t="s">
        <v>903</v>
      </c>
      <c r="Q282" s="54">
        <v>63</v>
      </c>
      <c r="R282" s="58" t="s">
        <v>904</v>
      </c>
      <c r="S282" s="51">
        <v>1</v>
      </c>
      <c r="T282" s="56" t="s">
        <v>105</v>
      </c>
      <c r="U282" s="54">
        <v>856</v>
      </c>
      <c r="V282" s="58" t="s">
        <v>905</v>
      </c>
    </row>
    <row r="283" spans="1:22" x14ac:dyDescent="0.2">
      <c r="A283" s="135"/>
      <c r="B283" s="46" t="s">
        <v>777</v>
      </c>
      <c r="C283" s="51">
        <v>12</v>
      </c>
      <c r="D283" s="141" t="s">
        <v>314</v>
      </c>
      <c r="E283" s="54">
        <v>4</v>
      </c>
      <c r="F283" s="58" t="s">
        <v>115</v>
      </c>
      <c r="G283" s="51">
        <v>351</v>
      </c>
      <c r="H283" s="56" t="s">
        <v>821</v>
      </c>
      <c r="I283" s="54">
        <v>351</v>
      </c>
      <c r="J283" s="58" t="s">
        <v>822</v>
      </c>
      <c r="K283" s="51">
        <v>186</v>
      </c>
      <c r="L283" s="56" t="s">
        <v>823</v>
      </c>
      <c r="M283" s="54">
        <v>363</v>
      </c>
      <c r="N283" s="58" t="s">
        <v>824</v>
      </c>
      <c r="O283" s="51">
        <v>19</v>
      </c>
      <c r="P283" s="56" t="s">
        <v>825</v>
      </c>
      <c r="Q283" s="54">
        <v>61</v>
      </c>
      <c r="R283" s="58" t="s">
        <v>826</v>
      </c>
      <c r="S283" s="51">
        <v>1</v>
      </c>
      <c r="T283" s="56" t="s">
        <v>145</v>
      </c>
      <c r="U283" s="54">
        <v>894</v>
      </c>
      <c r="V283" s="58" t="s">
        <v>827</v>
      </c>
    </row>
    <row r="284" spans="1:22" x14ac:dyDescent="0.2">
      <c r="A284" s="135"/>
      <c r="B284" s="46" t="s">
        <v>713</v>
      </c>
      <c r="C284" s="51">
        <v>12</v>
      </c>
      <c r="D284" s="141" t="s">
        <v>237</v>
      </c>
      <c r="E284" s="54">
        <v>4</v>
      </c>
      <c r="F284" s="58" t="s">
        <v>241</v>
      </c>
      <c r="G284" s="51">
        <v>392</v>
      </c>
      <c r="H284" s="56" t="s">
        <v>770</v>
      </c>
      <c r="I284" s="54">
        <v>360</v>
      </c>
      <c r="J284" s="58" t="s">
        <v>771</v>
      </c>
      <c r="K284" s="51">
        <v>208</v>
      </c>
      <c r="L284" s="56" t="s">
        <v>772</v>
      </c>
      <c r="M284" s="54">
        <v>765</v>
      </c>
      <c r="N284" s="58" t="s">
        <v>773</v>
      </c>
      <c r="O284" s="51">
        <v>18</v>
      </c>
      <c r="P284" s="56" t="s">
        <v>591</v>
      </c>
      <c r="Q284" s="54">
        <v>65</v>
      </c>
      <c r="R284" s="58" t="s">
        <v>774</v>
      </c>
      <c r="S284" s="51">
        <v>2</v>
      </c>
      <c r="T284" s="56" t="s">
        <v>122</v>
      </c>
      <c r="U284" s="54">
        <v>894</v>
      </c>
      <c r="V284" s="58" t="s">
        <v>775</v>
      </c>
    </row>
    <row r="285" spans="1:22" x14ac:dyDescent="0.2">
      <c r="A285" s="135"/>
      <c r="B285" s="46" t="s">
        <v>650</v>
      </c>
      <c r="C285" s="51">
        <v>10</v>
      </c>
      <c r="D285" s="141" t="s">
        <v>703</v>
      </c>
      <c r="E285" s="54">
        <v>4</v>
      </c>
      <c r="F285" s="58" t="s">
        <v>115</v>
      </c>
      <c r="G285" s="51">
        <v>451</v>
      </c>
      <c r="H285" s="56" t="s">
        <v>704</v>
      </c>
      <c r="I285" s="54">
        <v>383</v>
      </c>
      <c r="J285" s="58" t="s">
        <v>705</v>
      </c>
      <c r="K285" s="51">
        <v>169</v>
      </c>
      <c r="L285" s="56" t="s">
        <v>706</v>
      </c>
      <c r="M285" s="54">
        <v>1064</v>
      </c>
      <c r="N285" s="58" t="s">
        <v>707</v>
      </c>
      <c r="O285" s="51">
        <v>15</v>
      </c>
      <c r="P285" s="56" t="s">
        <v>708</v>
      </c>
      <c r="Q285" s="54">
        <v>61</v>
      </c>
      <c r="R285" s="58" t="s">
        <v>709</v>
      </c>
      <c r="S285" s="51">
        <v>1</v>
      </c>
      <c r="T285" s="56" t="s">
        <v>182</v>
      </c>
      <c r="U285" s="54">
        <v>898</v>
      </c>
      <c r="V285" s="58" t="s">
        <v>710</v>
      </c>
    </row>
    <row r="286" spans="1:22" x14ac:dyDescent="0.2">
      <c r="B286" s="46" t="s">
        <v>361</v>
      </c>
      <c r="C286" s="51">
        <v>7</v>
      </c>
      <c r="D286" s="141" t="s">
        <v>364</v>
      </c>
      <c r="E286" s="54">
        <v>5</v>
      </c>
      <c r="F286" s="58" t="s">
        <v>154</v>
      </c>
      <c r="G286" s="51">
        <v>567</v>
      </c>
      <c r="H286" s="56" t="s">
        <v>373</v>
      </c>
      <c r="I286" s="54">
        <v>373</v>
      </c>
      <c r="J286" s="58" t="s">
        <v>382</v>
      </c>
      <c r="K286" s="51">
        <v>170</v>
      </c>
      <c r="L286" s="56" t="s">
        <v>391</v>
      </c>
      <c r="M286" s="54">
        <v>999</v>
      </c>
      <c r="N286" s="58" t="s">
        <v>543</v>
      </c>
      <c r="O286" s="51">
        <v>15</v>
      </c>
      <c r="P286" s="56" t="s">
        <v>398</v>
      </c>
      <c r="Q286" s="54">
        <v>64</v>
      </c>
      <c r="R286" s="58" t="s">
        <v>406</v>
      </c>
      <c r="S286" s="51">
        <v>1</v>
      </c>
      <c r="T286" s="56" t="s">
        <v>239</v>
      </c>
      <c r="U286" s="54">
        <v>895</v>
      </c>
      <c r="V286" s="58" t="s">
        <v>416</v>
      </c>
    </row>
    <row r="287" spans="1:22" x14ac:dyDescent="0.2">
      <c r="A287" s="155" t="s">
        <v>573</v>
      </c>
      <c r="B287" s="46" t="s">
        <v>51</v>
      </c>
      <c r="C287" s="51">
        <v>9</v>
      </c>
      <c r="D287" s="141" t="s">
        <v>68</v>
      </c>
      <c r="E287" s="54">
        <v>5</v>
      </c>
      <c r="F287" s="58" t="s">
        <v>116</v>
      </c>
      <c r="G287" s="51">
        <v>527</v>
      </c>
      <c r="H287" s="56" t="s">
        <v>494</v>
      </c>
      <c r="I287" s="54">
        <v>348</v>
      </c>
      <c r="J287" s="58" t="s">
        <v>495</v>
      </c>
      <c r="K287" s="51">
        <v>198</v>
      </c>
      <c r="L287" s="56" t="s">
        <v>419</v>
      </c>
      <c r="M287" s="54">
        <v>1457</v>
      </c>
      <c r="N287" s="58" t="s">
        <v>496</v>
      </c>
      <c r="O287" s="51">
        <v>17</v>
      </c>
      <c r="P287" s="56" t="s">
        <v>497</v>
      </c>
      <c r="Q287" s="54">
        <v>70</v>
      </c>
      <c r="R287" s="58" t="s">
        <v>498</v>
      </c>
      <c r="S287" s="51">
        <v>1</v>
      </c>
      <c r="T287" s="56" t="s">
        <v>182</v>
      </c>
      <c r="U287" s="54">
        <v>905</v>
      </c>
      <c r="V287" s="58" t="s">
        <v>420</v>
      </c>
    </row>
    <row r="288" spans="1:22" x14ac:dyDescent="0.2">
      <c r="A288" s="155"/>
      <c r="B288" s="46" t="s">
        <v>60</v>
      </c>
      <c r="C288" s="51">
        <v>10</v>
      </c>
      <c r="D288" s="141" t="s">
        <v>499</v>
      </c>
      <c r="E288" s="54">
        <v>7</v>
      </c>
      <c r="F288" s="58" t="s">
        <v>421</v>
      </c>
      <c r="G288" s="51">
        <v>670</v>
      </c>
      <c r="H288" s="56" t="s">
        <v>500</v>
      </c>
      <c r="I288" s="54">
        <v>393</v>
      </c>
      <c r="J288" s="58" t="s">
        <v>501</v>
      </c>
      <c r="K288" s="51">
        <v>241</v>
      </c>
      <c r="L288" s="56" t="s">
        <v>422</v>
      </c>
      <c r="M288" s="54">
        <v>1866</v>
      </c>
      <c r="N288" s="58" t="s">
        <v>502</v>
      </c>
      <c r="O288" s="51">
        <v>19</v>
      </c>
      <c r="P288" s="56" t="s">
        <v>226</v>
      </c>
      <c r="Q288" s="54">
        <v>77</v>
      </c>
      <c r="R288" s="58" t="s">
        <v>503</v>
      </c>
      <c r="S288" s="51">
        <v>1</v>
      </c>
      <c r="T288" s="56" t="s">
        <v>239</v>
      </c>
      <c r="U288" s="54">
        <v>1009</v>
      </c>
      <c r="V288" s="58" t="s">
        <v>423</v>
      </c>
    </row>
    <row r="289" spans="1:22" ht="13.2" x14ac:dyDescent="0.25">
      <c r="A289" s="152"/>
      <c r="B289" s="46" t="s">
        <v>70</v>
      </c>
      <c r="C289" s="51">
        <v>9</v>
      </c>
      <c r="D289" s="141" t="s">
        <v>504</v>
      </c>
      <c r="E289" s="54">
        <v>9</v>
      </c>
      <c r="F289" s="58" t="s">
        <v>208</v>
      </c>
      <c r="G289" s="51">
        <v>629</v>
      </c>
      <c r="H289" s="56" t="s">
        <v>505</v>
      </c>
      <c r="I289" s="54">
        <v>391</v>
      </c>
      <c r="J289" s="58" t="s">
        <v>506</v>
      </c>
      <c r="K289" s="51">
        <v>252</v>
      </c>
      <c r="L289" s="56" t="s">
        <v>507</v>
      </c>
      <c r="M289" s="54">
        <v>2784</v>
      </c>
      <c r="N289" s="58" t="s">
        <v>508</v>
      </c>
      <c r="O289" s="51">
        <v>23</v>
      </c>
      <c r="P289" s="56" t="s">
        <v>512</v>
      </c>
      <c r="Q289" s="54">
        <v>78</v>
      </c>
      <c r="R289" s="58" t="s">
        <v>509</v>
      </c>
      <c r="S289" s="51">
        <v>1</v>
      </c>
      <c r="T289" s="56" t="s">
        <v>122</v>
      </c>
      <c r="U289" s="54">
        <v>1013</v>
      </c>
      <c r="V289" s="58" t="s">
        <v>510</v>
      </c>
    </row>
    <row r="290" spans="1:22" x14ac:dyDescent="0.2">
      <c r="B290" s="46" t="s">
        <v>79</v>
      </c>
      <c r="C290" s="51">
        <v>6</v>
      </c>
      <c r="D290" s="141" t="s">
        <v>90</v>
      </c>
      <c r="E290" s="54">
        <v>16</v>
      </c>
      <c r="F290" s="58" t="s">
        <v>469</v>
      </c>
      <c r="G290" s="51">
        <v>833</v>
      </c>
      <c r="H290" s="56" t="s">
        <v>470</v>
      </c>
      <c r="I290" s="54">
        <v>515</v>
      </c>
      <c r="J290" s="58" t="s">
        <v>471</v>
      </c>
      <c r="K290" s="51">
        <v>317</v>
      </c>
      <c r="L290" s="56" t="s">
        <v>472</v>
      </c>
      <c r="M290" s="54">
        <v>3622</v>
      </c>
      <c r="N290" s="58" t="s">
        <v>473</v>
      </c>
      <c r="O290" s="51">
        <v>19</v>
      </c>
      <c r="P290" s="56" t="s">
        <v>476</v>
      </c>
      <c r="Q290" s="54">
        <v>101</v>
      </c>
      <c r="R290" s="58" t="s">
        <v>474</v>
      </c>
      <c r="S290" s="51">
        <v>1</v>
      </c>
      <c r="T290" s="56" t="s">
        <v>145</v>
      </c>
      <c r="U290" s="54">
        <v>1279</v>
      </c>
      <c r="V290" s="58" t="s">
        <v>475</v>
      </c>
    </row>
    <row r="291" spans="1:22" x14ac:dyDescent="0.2">
      <c r="B291" s="46" t="s">
        <v>89</v>
      </c>
      <c r="C291" s="51">
        <v>10</v>
      </c>
      <c r="D291" s="141" t="s">
        <v>468</v>
      </c>
      <c r="E291" s="54">
        <v>22</v>
      </c>
      <c r="F291" s="58" t="s">
        <v>461</v>
      </c>
      <c r="G291" s="51">
        <v>970</v>
      </c>
      <c r="H291" s="56" t="s">
        <v>462</v>
      </c>
      <c r="I291" s="54">
        <v>607</v>
      </c>
      <c r="J291" s="58" t="s">
        <v>647</v>
      </c>
      <c r="K291" s="51">
        <v>377</v>
      </c>
      <c r="L291" s="56" t="s">
        <v>463</v>
      </c>
      <c r="M291" s="54">
        <v>2663</v>
      </c>
      <c r="N291" s="58" t="s">
        <v>464</v>
      </c>
      <c r="O291" s="51">
        <v>17</v>
      </c>
      <c r="P291" s="56" t="s">
        <v>467</v>
      </c>
      <c r="Q291" s="54">
        <v>107</v>
      </c>
      <c r="R291" s="58" t="s">
        <v>465</v>
      </c>
      <c r="S291" s="51">
        <v>2</v>
      </c>
      <c r="T291" s="56" t="s">
        <v>182</v>
      </c>
      <c r="U291" s="54">
        <v>1576</v>
      </c>
      <c r="V291" s="58" t="s">
        <v>466</v>
      </c>
    </row>
    <row r="292" spans="1:22" x14ac:dyDescent="0.2">
      <c r="B292" s="46" t="s">
        <v>98</v>
      </c>
      <c r="C292" s="51">
        <v>16</v>
      </c>
      <c r="D292" s="141" t="s">
        <v>460</v>
      </c>
      <c r="E292" s="54">
        <v>31</v>
      </c>
      <c r="F292" s="58" t="s">
        <v>452</v>
      </c>
      <c r="G292" s="51">
        <v>1632</v>
      </c>
      <c r="H292" s="56" t="s">
        <v>453</v>
      </c>
      <c r="I292" s="54">
        <v>600</v>
      </c>
      <c r="J292" s="58" t="s">
        <v>454</v>
      </c>
      <c r="K292" s="51">
        <v>351</v>
      </c>
      <c r="L292" s="56" t="s">
        <v>455</v>
      </c>
      <c r="M292" s="54">
        <v>2150</v>
      </c>
      <c r="N292" s="58" t="s">
        <v>456</v>
      </c>
      <c r="O292" s="51">
        <v>13</v>
      </c>
      <c r="P292" s="56" t="s">
        <v>459</v>
      </c>
      <c r="Q292" s="54">
        <v>122</v>
      </c>
      <c r="R292" s="58" t="s">
        <v>457</v>
      </c>
      <c r="S292" s="51">
        <v>0</v>
      </c>
      <c r="T292" s="56" t="s">
        <v>451</v>
      </c>
      <c r="U292" s="54">
        <v>1732</v>
      </c>
      <c r="V292" s="58" t="s">
        <v>458</v>
      </c>
    </row>
    <row r="293" spans="1:22" x14ac:dyDescent="0.2">
      <c r="A293" s="47"/>
      <c r="B293" s="48" t="s">
        <v>574</v>
      </c>
      <c r="C293" s="52">
        <v>16</v>
      </c>
      <c r="D293" s="150" t="s">
        <v>151</v>
      </c>
      <c r="E293" s="55">
        <v>49</v>
      </c>
      <c r="F293" s="59" t="s">
        <v>639</v>
      </c>
      <c r="G293" s="52">
        <v>2409</v>
      </c>
      <c r="H293" s="57" t="s">
        <v>640</v>
      </c>
      <c r="I293" s="55">
        <v>722</v>
      </c>
      <c r="J293" s="59" t="s">
        <v>641</v>
      </c>
      <c r="K293" s="52">
        <v>346</v>
      </c>
      <c r="L293" s="57" t="s">
        <v>642</v>
      </c>
      <c r="M293" s="55">
        <v>1734</v>
      </c>
      <c r="N293" s="59" t="s">
        <v>643</v>
      </c>
      <c r="O293" s="52">
        <v>12</v>
      </c>
      <c r="P293" s="57" t="s">
        <v>175</v>
      </c>
      <c r="Q293" s="55">
        <v>180</v>
      </c>
      <c r="R293" s="59" t="s">
        <v>644</v>
      </c>
      <c r="S293" s="52">
        <v>0</v>
      </c>
      <c r="T293" s="57" t="s">
        <v>451</v>
      </c>
      <c r="U293" s="55">
        <v>2396</v>
      </c>
      <c r="V293" s="59" t="s">
        <v>645</v>
      </c>
    </row>
    <row r="296" spans="1:22" x14ac:dyDescent="0.2">
      <c r="C296" s="45"/>
      <c r="E296" s="45"/>
      <c r="F296" s="45"/>
      <c r="G296" s="45"/>
      <c r="H296" s="45"/>
      <c r="I296" s="45"/>
      <c r="J296" s="45"/>
      <c r="K296" s="45"/>
      <c r="L296" s="45"/>
      <c r="M296" s="45"/>
      <c r="N296" s="45"/>
      <c r="O296" s="45"/>
      <c r="P296" s="45"/>
      <c r="Q296" s="45"/>
      <c r="R296" s="45"/>
      <c r="S296" s="45"/>
      <c r="T296" s="45"/>
      <c r="U296" s="45"/>
      <c r="V296" s="45"/>
    </row>
    <row r="297" spans="1:22" x14ac:dyDescent="0.2">
      <c r="C297" s="45"/>
      <c r="E297" s="45"/>
      <c r="F297" s="45"/>
      <c r="G297" s="45"/>
      <c r="H297" s="45"/>
      <c r="I297" s="45"/>
      <c r="J297" s="45"/>
      <c r="K297" s="45"/>
      <c r="L297" s="45"/>
      <c r="M297" s="45"/>
      <c r="N297" s="45"/>
      <c r="O297" s="45"/>
      <c r="P297" s="45"/>
      <c r="Q297" s="45"/>
      <c r="R297" s="45"/>
      <c r="S297" s="45"/>
      <c r="T297" s="45"/>
      <c r="U297" s="45"/>
      <c r="V297" s="45"/>
    </row>
    <row r="298" spans="1:22" x14ac:dyDescent="0.2">
      <c r="C298" s="45"/>
      <c r="E298" s="45"/>
      <c r="F298" s="45"/>
      <c r="G298" s="45"/>
      <c r="H298" s="45"/>
      <c r="I298" s="45"/>
      <c r="J298" s="45"/>
      <c r="K298" s="45"/>
      <c r="L298" s="45"/>
      <c r="M298" s="45"/>
      <c r="N298" s="45"/>
      <c r="O298" s="45"/>
      <c r="P298" s="45"/>
      <c r="Q298" s="45"/>
      <c r="R298" s="45"/>
      <c r="S298" s="45"/>
      <c r="T298" s="45"/>
      <c r="U298" s="45"/>
      <c r="V298" s="45"/>
    </row>
    <row r="299" spans="1:22" x14ac:dyDescent="0.2">
      <c r="C299" s="45"/>
      <c r="E299" s="45"/>
      <c r="F299" s="45"/>
      <c r="G299" s="45"/>
      <c r="H299" s="45"/>
      <c r="I299" s="45"/>
      <c r="J299" s="45"/>
      <c r="K299" s="45"/>
      <c r="L299" s="45"/>
      <c r="M299" s="45"/>
      <c r="N299" s="45"/>
      <c r="O299" s="45"/>
      <c r="P299" s="45"/>
      <c r="Q299" s="45"/>
      <c r="R299" s="45"/>
      <c r="S299" s="45"/>
      <c r="T299" s="45"/>
      <c r="U299" s="45"/>
      <c r="V299" s="45"/>
    </row>
    <row r="300" spans="1:22" x14ac:dyDescent="0.2">
      <c r="C300" s="45"/>
      <c r="E300" s="45"/>
      <c r="F300" s="45"/>
      <c r="G300" s="45"/>
      <c r="H300" s="45"/>
      <c r="I300" s="45"/>
      <c r="J300" s="45"/>
      <c r="K300" s="45"/>
      <c r="L300" s="45"/>
      <c r="M300" s="45"/>
      <c r="N300" s="45"/>
      <c r="O300" s="45"/>
      <c r="P300" s="45"/>
      <c r="Q300" s="45"/>
      <c r="R300" s="45"/>
      <c r="S300" s="45"/>
      <c r="T300" s="45"/>
      <c r="U300" s="45"/>
      <c r="V300" s="45"/>
    </row>
    <row r="301" spans="1:22" x14ac:dyDescent="0.2">
      <c r="C301" s="45"/>
      <c r="E301" s="45"/>
      <c r="F301" s="45"/>
      <c r="G301" s="45"/>
      <c r="H301" s="45"/>
      <c r="I301" s="45"/>
      <c r="J301" s="45"/>
      <c r="K301" s="45"/>
      <c r="L301" s="45"/>
      <c r="M301" s="45"/>
      <c r="N301" s="45"/>
      <c r="O301" s="45"/>
      <c r="P301" s="45"/>
      <c r="Q301" s="45"/>
      <c r="R301" s="45"/>
      <c r="S301" s="45"/>
      <c r="T301" s="45"/>
      <c r="U301" s="45"/>
      <c r="V301" s="45"/>
    </row>
    <row r="302" spans="1:22" x14ac:dyDescent="0.2">
      <c r="C302" s="45"/>
      <c r="E302" s="45"/>
      <c r="F302" s="45"/>
      <c r="G302" s="45"/>
      <c r="H302" s="45"/>
      <c r="I302" s="45"/>
      <c r="J302" s="45"/>
      <c r="K302" s="45"/>
      <c r="L302" s="45"/>
      <c r="M302" s="45"/>
      <c r="N302" s="45"/>
      <c r="O302" s="45"/>
      <c r="P302" s="45"/>
      <c r="Q302" s="45"/>
      <c r="R302" s="45"/>
      <c r="S302" s="45"/>
      <c r="T302" s="45"/>
      <c r="U302" s="45"/>
      <c r="V302" s="45"/>
    </row>
    <row r="303" spans="1:22" x14ac:dyDescent="0.2">
      <c r="C303" s="45"/>
      <c r="E303" s="45"/>
      <c r="F303" s="45"/>
      <c r="G303" s="45"/>
      <c r="H303" s="45"/>
      <c r="I303" s="45"/>
      <c r="J303" s="45"/>
      <c r="K303" s="45"/>
      <c r="L303" s="45"/>
      <c r="M303" s="45"/>
      <c r="N303" s="45"/>
      <c r="O303" s="45"/>
      <c r="P303" s="45"/>
      <c r="Q303" s="45"/>
      <c r="R303" s="45"/>
      <c r="S303" s="45"/>
      <c r="T303" s="45"/>
      <c r="U303" s="45"/>
      <c r="V303" s="45"/>
    </row>
    <row r="304" spans="1:22" x14ac:dyDescent="0.2">
      <c r="C304" s="45"/>
      <c r="E304" s="45"/>
      <c r="F304" s="45"/>
      <c r="G304" s="45"/>
      <c r="H304" s="45"/>
      <c r="I304" s="45"/>
      <c r="J304" s="45"/>
      <c r="K304" s="45"/>
      <c r="L304" s="45"/>
      <c r="M304" s="45"/>
      <c r="N304" s="45"/>
      <c r="O304" s="45"/>
      <c r="P304" s="45"/>
      <c r="Q304" s="45"/>
      <c r="R304" s="45"/>
      <c r="S304" s="45"/>
      <c r="T304" s="45"/>
      <c r="U304" s="45"/>
      <c r="V304" s="45"/>
    </row>
    <row r="305" spans="3:22" x14ac:dyDescent="0.2">
      <c r="C305" s="45"/>
      <c r="E305" s="45"/>
      <c r="F305" s="45"/>
      <c r="G305" s="45"/>
      <c r="H305" s="45"/>
      <c r="I305" s="45"/>
      <c r="J305" s="45"/>
      <c r="K305" s="45"/>
      <c r="L305" s="45"/>
      <c r="M305" s="45"/>
      <c r="N305" s="45"/>
      <c r="O305" s="45"/>
      <c r="P305" s="45"/>
      <c r="Q305" s="45"/>
      <c r="R305" s="45"/>
      <c r="S305" s="45"/>
      <c r="T305" s="45"/>
      <c r="U305" s="45"/>
      <c r="V305" s="45"/>
    </row>
    <row r="306" spans="3:22" x14ac:dyDescent="0.2">
      <c r="C306" s="45"/>
      <c r="E306" s="45"/>
      <c r="F306" s="45"/>
      <c r="G306" s="45"/>
      <c r="H306" s="45"/>
      <c r="I306" s="45"/>
      <c r="J306" s="45"/>
      <c r="K306" s="45"/>
      <c r="L306" s="45"/>
      <c r="M306" s="45"/>
      <c r="N306" s="45"/>
      <c r="O306" s="45"/>
      <c r="P306" s="45"/>
      <c r="Q306" s="45"/>
      <c r="R306" s="45"/>
      <c r="S306" s="45"/>
      <c r="T306" s="45"/>
      <c r="U306" s="45"/>
      <c r="V306" s="45"/>
    </row>
    <row r="307" spans="3:22" x14ac:dyDescent="0.2">
      <c r="C307" s="45"/>
      <c r="E307" s="45"/>
      <c r="F307" s="45"/>
      <c r="G307" s="45"/>
      <c r="H307" s="45"/>
      <c r="I307" s="45"/>
      <c r="J307" s="45"/>
      <c r="K307" s="45"/>
      <c r="L307" s="45"/>
      <c r="M307" s="45"/>
      <c r="N307" s="45"/>
      <c r="O307" s="45"/>
      <c r="P307" s="45"/>
      <c r="Q307" s="45"/>
      <c r="R307" s="45"/>
      <c r="S307" s="45"/>
      <c r="T307" s="45"/>
      <c r="U307" s="45"/>
      <c r="V307" s="45"/>
    </row>
    <row r="308" spans="3:22" x14ac:dyDescent="0.2">
      <c r="C308" s="45"/>
      <c r="E308" s="45"/>
      <c r="F308" s="45"/>
      <c r="G308" s="45"/>
      <c r="H308" s="45"/>
      <c r="I308" s="45"/>
      <c r="J308" s="45"/>
      <c r="K308" s="45"/>
      <c r="L308" s="45"/>
      <c r="M308" s="45"/>
      <c r="N308" s="45"/>
      <c r="O308" s="45"/>
      <c r="P308" s="45"/>
      <c r="Q308" s="45"/>
      <c r="R308" s="45"/>
      <c r="S308" s="45"/>
      <c r="T308" s="45"/>
      <c r="U308" s="45"/>
      <c r="V308" s="45"/>
    </row>
    <row r="309" spans="3:22" x14ac:dyDescent="0.2">
      <c r="C309" s="45"/>
      <c r="E309" s="45"/>
      <c r="F309" s="45"/>
      <c r="G309" s="45"/>
      <c r="H309" s="45"/>
      <c r="I309" s="45"/>
      <c r="J309" s="45"/>
      <c r="K309" s="45"/>
      <c r="L309" s="45"/>
      <c r="M309" s="45"/>
      <c r="N309" s="45"/>
      <c r="O309" s="45"/>
      <c r="P309" s="45"/>
      <c r="Q309" s="45"/>
      <c r="R309" s="45"/>
      <c r="S309" s="45"/>
      <c r="T309" s="45"/>
      <c r="U309" s="45"/>
      <c r="V309" s="45"/>
    </row>
    <row r="310" spans="3:22" x14ac:dyDescent="0.2">
      <c r="C310" s="45"/>
      <c r="E310" s="45"/>
      <c r="F310" s="45"/>
      <c r="G310" s="45"/>
      <c r="H310" s="45"/>
      <c r="I310" s="45"/>
      <c r="J310" s="45"/>
      <c r="K310" s="45"/>
      <c r="L310" s="45"/>
      <c r="M310" s="45"/>
      <c r="N310" s="45"/>
      <c r="O310" s="45"/>
      <c r="P310" s="45"/>
      <c r="Q310" s="45"/>
      <c r="R310" s="45"/>
      <c r="S310" s="45"/>
      <c r="T310" s="45"/>
      <c r="U310" s="45"/>
      <c r="V310" s="45"/>
    </row>
    <row r="311" spans="3:22" x14ac:dyDescent="0.2">
      <c r="C311" s="45"/>
      <c r="E311" s="45"/>
      <c r="F311" s="45"/>
      <c r="G311" s="45"/>
      <c r="H311" s="45"/>
      <c r="I311" s="45"/>
      <c r="J311" s="45"/>
      <c r="K311" s="45"/>
      <c r="L311" s="45"/>
      <c r="M311" s="45"/>
      <c r="N311" s="45"/>
      <c r="O311" s="45"/>
      <c r="P311" s="45"/>
      <c r="Q311" s="45"/>
      <c r="R311" s="45"/>
      <c r="S311" s="45"/>
      <c r="T311" s="45"/>
      <c r="U311" s="45"/>
      <c r="V311" s="45"/>
    </row>
  </sheetData>
  <mergeCells count="215">
    <mergeCell ref="A1:V1"/>
    <mergeCell ref="A3:V3"/>
    <mergeCell ref="A4:V4"/>
    <mergeCell ref="C6:D6"/>
    <mergeCell ref="E6:F6"/>
    <mergeCell ref="G6:H6"/>
    <mergeCell ref="I6:J6"/>
    <mergeCell ref="K6:L6"/>
    <mergeCell ref="M6:N6"/>
    <mergeCell ref="O6:P6"/>
    <mergeCell ref="Q6:R6"/>
    <mergeCell ref="S6:T6"/>
    <mergeCell ref="U6:V6"/>
    <mergeCell ref="C7:D7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C8:D8"/>
    <mergeCell ref="E8:F8"/>
    <mergeCell ref="G8:H8"/>
    <mergeCell ref="I8:J8"/>
    <mergeCell ref="K8:L8"/>
    <mergeCell ref="M8:N8"/>
    <mergeCell ref="O8:P8"/>
    <mergeCell ref="Q8:R8"/>
    <mergeCell ref="S8:T8"/>
    <mergeCell ref="U8:V8"/>
    <mergeCell ref="G9:H9"/>
    <mergeCell ref="O9:P9"/>
    <mergeCell ref="C11:D11"/>
    <mergeCell ref="E11:F11"/>
    <mergeCell ref="G11:H11"/>
    <mergeCell ref="I11:J11"/>
    <mergeCell ref="K11:L11"/>
    <mergeCell ref="M11:N11"/>
    <mergeCell ref="O11:P11"/>
    <mergeCell ref="Q11:R11"/>
    <mergeCell ref="S11:T11"/>
    <mergeCell ref="U11:V11"/>
    <mergeCell ref="C26:D26"/>
    <mergeCell ref="E26:F26"/>
    <mergeCell ref="G26:H26"/>
    <mergeCell ref="I26:J26"/>
    <mergeCell ref="K26:L26"/>
    <mergeCell ref="M26:N26"/>
    <mergeCell ref="O26:P26"/>
    <mergeCell ref="Q26:R26"/>
    <mergeCell ref="S26:T26"/>
    <mergeCell ref="U26:V26"/>
    <mergeCell ref="C44:D44"/>
    <mergeCell ref="E44:F44"/>
    <mergeCell ref="G44:H44"/>
    <mergeCell ref="I44:J44"/>
    <mergeCell ref="K44:L44"/>
    <mergeCell ref="M44:N44"/>
    <mergeCell ref="O44:P44"/>
    <mergeCell ref="Q44:R44"/>
    <mergeCell ref="S44:T44"/>
    <mergeCell ref="U44:V44"/>
    <mergeCell ref="C59:D59"/>
    <mergeCell ref="E59:F59"/>
    <mergeCell ref="G59:H59"/>
    <mergeCell ref="I59:J59"/>
    <mergeCell ref="K59:L59"/>
    <mergeCell ref="M59:N59"/>
    <mergeCell ref="O59:P59"/>
    <mergeCell ref="Q59:R59"/>
    <mergeCell ref="S59:T59"/>
    <mergeCell ref="U59:V59"/>
    <mergeCell ref="C77:D77"/>
    <mergeCell ref="E77:F77"/>
    <mergeCell ref="G77:H77"/>
    <mergeCell ref="I77:J77"/>
    <mergeCell ref="K77:L77"/>
    <mergeCell ref="M77:N77"/>
    <mergeCell ref="O77:P77"/>
    <mergeCell ref="Q77:R77"/>
    <mergeCell ref="S77:T77"/>
    <mergeCell ref="U77:V77"/>
    <mergeCell ref="C92:D92"/>
    <mergeCell ref="E92:F92"/>
    <mergeCell ref="G92:H92"/>
    <mergeCell ref="I92:J92"/>
    <mergeCell ref="K92:L92"/>
    <mergeCell ref="M92:N92"/>
    <mergeCell ref="O92:P92"/>
    <mergeCell ref="Q92:R92"/>
    <mergeCell ref="S92:T92"/>
    <mergeCell ref="U92:V92"/>
    <mergeCell ref="C110:D110"/>
    <mergeCell ref="E110:F110"/>
    <mergeCell ref="G110:H110"/>
    <mergeCell ref="I110:J110"/>
    <mergeCell ref="K110:L110"/>
    <mergeCell ref="M110:N110"/>
    <mergeCell ref="O110:P110"/>
    <mergeCell ref="Q110:R110"/>
    <mergeCell ref="S110:T110"/>
    <mergeCell ref="U110:V110"/>
    <mergeCell ref="C125:D125"/>
    <mergeCell ref="E125:F125"/>
    <mergeCell ref="G125:H125"/>
    <mergeCell ref="I125:J125"/>
    <mergeCell ref="K125:L125"/>
    <mergeCell ref="M125:N125"/>
    <mergeCell ref="O125:P125"/>
    <mergeCell ref="Q125:R125"/>
    <mergeCell ref="S125:T125"/>
    <mergeCell ref="U125:V125"/>
    <mergeCell ref="C143:D143"/>
    <mergeCell ref="E143:F143"/>
    <mergeCell ref="G143:H143"/>
    <mergeCell ref="I143:J143"/>
    <mergeCell ref="K143:L143"/>
    <mergeCell ref="M143:N143"/>
    <mergeCell ref="O143:P143"/>
    <mergeCell ref="Q143:R143"/>
    <mergeCell ref="S143:T143"/>
    <mergeCell ref="U143:V143"/>
    <mergeCell ref="C158:D158"/>
    <mergeCell ref="E158:F158"/>
    <mergeCell ref="G158:H158"/>
    <mergeCell ref="I158:J158"/>
    <mergeCell ref="K158:L158"/>
    <mergeCell ref="M158:N158"/>
    <mergeCell ref="O158:P158"/>
    <mergeCell ref="Q158:R158"/>
    <mergeCell ref="S158:T158"/>
    <mergeCell ref="U158:V158"/>
    <mergeCell ref="C177:D177"/>
    <mergeCell ref="E177:F177"/>
    <mergeCell ref="G177:H177"/>
    <mergeCell ref="I177:J177"/>
    <mergeCell ref="K177:L177"/>
    <mergeCell ref="M177:N177"/>
    <mergeCell ref="O177:P177"/>
    <mergeCell ref="Q177:R177"/>
    <mergeCell ref="S177:T177"/>
    <mergeCell ref="U177:V177"/>
    <mergeCell ref="C192:D192"/>
    <mergeCell ref="E192:F192"/>
    <mergeCell ref="G192:H192"/>
    <mergeCell ref="I192:J192"/>
    <mergeCell ref="K192:L192"/>
    <mergeCell ref="M192:N192"/>
    <mergeCell ref="O192:P192"/>
    <mergeCell ref="Q192:R192"/>
    <mergeCell ref="S192:T192"/>
    <mergeCell ref="U192:V192"/>
    <mergeCell ref="C210:D210"/>
    <mergeCell ref="E210:F210"/>
    <mergeCell ref="G210:H210"/>
    <mergeCell ref="I210:J210"/>
    <mergeCell ref="K210:L210"/>
    <mergeCell ref="M210:N210"/>
    <mergeCell ref="O210:P210"/>
    <mergeCell ref="Q210:R210"/>
    <mergeCell ref="S210:T210"/>
    <mergeCell ref="U210:V210"/>
    <mergeCell ref="C225:D225"/>
    <mergeCell ref="E225:F225"/>
    <mergeCell ref="G225:H225"/>
    <mergeCell ref="I225:J225"/>
    <mergeCell ref="K225:L225"/>
    <mergeCell ref="M225:N225"/>
    <mergeCell ref="O225:P225"/>
    <mergeCell ref="Q225:R225"/>
    <mergeCell ref="S225:T225"/>
    <mergeCell ref="U225:V225"/>
    <mergeCell ref="C243:D243"/>
    <mergeCell ref="E243:F243"/>
    <mergeCell ref="G243:H243"/>
    <mergeCell ref="I243:J243"/>
    <mergeCell ref="K243:L243"/>
    <mergeCell ref="U251:V251"/>
    <mergeCell ref="C269:D269"/>
    <mergeCell ref="E269:F269"/>
    <mergeCell ref="G269:H269"/>
    <mergeCell ref="I269:J269"/>
    <mergeCell ref="K269:L269"/>
    <mergeCell ref="M243:N243"/>
    <mergeCell ref="O243:P243"/>
    <mergeCell ref="Q243:R243"/>
    <mergeCell ref="S243:T243"/>
    <mergeCell ref="U243:V243"/>
    <mergeCell ref="C251:D251"/>
    <mergeCell ref="E251:F251"/>
    <mergeCell ref="G251:H251"/>
    <mergeCell ref="I251:J251"/>
    <mergeCell ref="K251:L251"/>
    <mergeCell ref="C277:D277"/>
    <mergeCell ref="E277:F277"/>
    <mergeCell ref="G277:H277"/>
    <mergeCell ref="I277:J277"/>
    <mergeCell ref="K277:L277"/>
    <mergeCell ref="M251:N251"/>
    <mergeCell ref="O251:P251"/>
    <mergeCell ref="Q251:R251"/>
    <mergeCell ref="S251:T251"/>
    <mergeCell ref="M277:N277"/>
    <mergeCell ref="O277:P277"/>
    <mergeCell ref="Q277:R277"/>
    <mergeCell ref="S277:T277"/>
    <mergeCell ref="U277:V277"/>
    <mergeCell ref="M269:N269"/>
    <mergeCell ref="O269:P269"/>
    <mergeCell ref="Q269:R269"/>
    <mergeCell ref="S269:T269"/>
    <mergeCell ref="U269:V269"/>
  </mergeCells>
  <printOptions horizontalCentered="1"/>
  <pageMargins left="0.25" right="0.25" top="0" bottom="0.25" header="0" footer="0"/>
  <pageSetup scale="66" firstPageNumber="12" pageOrder="overThenDown" orientation="landscape" useFirstPageNumber="1" horizontalDpi="4294967292" verticalDpi="4294967292" r:id="rId1"/>
  <headerFooter alignWithMargins="0">
    <oddFooter>&amp;L&amp;9Values &lt; MDLs were set to zero when calculating means through 2011.
Discontinued molybdenum component July 2018.&amp;C&amp;P - Historic Summary&amp;R&amp;"Courier New,Regular"&amp;8&amp;F &amp;D</oddFooter>
  </headerFooter>
  <rowBreaks count="4" manualBreakCount="4">
    <brk id="75" max="16383" man="1"/>
    <brk id="141" max="16383" man="1"/>
    <brk id="208" max="16383" man="1"/>
    <brk id="267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"/>
  <sheetViews>
    <sheetView workbookViewId="0"/>
  </sheetViews>
  <sheetFormatPr defaultRowHeight="13.2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O75"/>
  <sheetViews>
    <sheetView zoomScale="80" zoomScaleNormal="80" workbookViewId="0">
      <pane xSplit="1" ySplit="7" topLeftCell="B8" activePane="bottomRight" state="frozen"/>
      <selection sqref="A1:I1"/>
      <selection pane="topRight" sqref="A1:I1"/>
      <selection pane="bottomLeft" sqref="A1:I1"/>
      <selection pane="bottomRight" sqref="A1:N1"/>
    </sheetView>
  </sheetViews>
  <sheetFormatPr defaultColWidth="9.109375" defaultRowHeight="13.2" x14ac:dyDescent="0.25"/>
  <cols>
    <col min="1" max="1" width="16.5546875" style="1" customWidth="1"/>
    <col min="2" max="2" width="12.5546875" style="1" customWidth="1"/>
    <col min="3" max="3" width="2.44140625" style="1" customWidth="1"/>
    <col min="4" max="4" width="12.5546875" style="1" customWidth="1"/>
    <col min="5" max="5" width="2.44140625" style="7" customWidth="1"/>
    <col min="6" max="6" width="12.5546875" style="1" customWidth="1"/>
    <col min="7" max="7" width="2.44140625" style="7" customWidth="1"/>
    <col min="8" max="8" width="12.5546875" style="1" customWidth="1"/>
    <col min="9" max="9" width="2.44140625" style="7" customWidth="1"/>
    <col min="10" max="10" width="12.5546875" style="1" customWidth="1"/>
    <col min="11" max="11" width="2.44140625" style="7" customWidth="1"/>
    <col min="12" max="12" width="12.5546875" style="1" customWidth="1"/>
    <col min="13" max="13" width="2.44140625" style="7" customWidth="1"/>
    <col min="14" max="14" width="12.5546875" style="1" customWidth="1"/>
    <col min="15" max="15" width="9.109375" style="13"/>
    <col min="16" max="16384" width="9.109375" style="1"/>
  </cols>
  <sheetData>
    <row r="1" spans="1:15" ht="13.5" customHeight="1" x14ac:dyDescent="0.25">
      <c r="A1" s="160" t="s">
        <v>1686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60"/>
      <c r="N1" s="160"/>
      <c r="O1" s="101"/>
    </row>
    <row r="2" spans="1:15" ht="13.5" customHeight="1" x14ac:dyDescent="0.25">
      <c r="A2" s="159" t="s">
        <v>1850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68"/>
    </row>
    <row r="3" spans="1:15" ht="13.5" customHeight="1" x14ac:dyDescent="0.25">
      <c r="A3" s="98" t="s">
        <v>7</v>
      </c>
      <c r="B3" s="2"/>
      <c r="C3" s="2"/>
      <c r="D3" s="3"/>
      <c r="E3" s="4"/>
      <c r="F3" s="3"/>
      <c r="G3" s="4"/>
      <c r="H3" s="3"/>
      <c r="I3" s="4"/>
      <c r="J3" s="3"/>
      <c r="K3" s="4"/>
      <c r="L3" s="5"/>
      <c r="M3" s="6"/>
      <c r="N3" s="5"/>
    </row>
    <row r="4" spans="1:15" ht="13.5" customHeight="1" x14ac:dyDescent="0.25">
      <c r="B4" s="7" t="s">
        <v>10</v>
      </c>
      <c r="D4" s="8" t="s">
        <v>11</v>
      </c>
      <c r="E4" s="8"/>
      <c r="F4" s="86" t="s">
        <v>1495</v>
      </c>
      <c r="G4" s="8"/>
      <c r="H4" s="8" t="s">
        <v>14</v>
      </c>
      <c r="I4" s="8"/>
      <c r="J4" s="8" t="s">
        <v>15</v>
      </c>
      <c r="K4" s="9"/>
      <c r="L4" s="8" t="s">
        <v>30</v>
      </c>
      <c r="M4" s="8"/>
      <c r="N4" s="8" t="s">
        <v>29</v>
      </c>
    </row>
    <row r="5" spans="1:15" ht="13.5" customHeight="1" x14ac:dyDescent="0.25">
      <c r="A5" s="8" t="s">
        <v>16</v>
      </c>
      <c r="B5" s="7" t="s">
        <v>17</v>
      </c>
      <c r="D5" s="8" t="s">
        <v>17</v>
      </c>
      <c r="E5" s="8"/>
      <c r="F5" s="8" t="s">
        <v>18</v>
      </c>
      <c r="G5" s="8"/>
      <c r="H5" s="8" t="s">
        <v>17</v>
      </c>
      <c r="I5" s="8"/>
      <c r="J5" s="8" t="s">
        <v>19</v>
      </c>
      <c r="K5" s="9"/>
      <c r="L5" s="8" t="s">
        <v>17</v>
      </c>
      <c r="M5" s="8"/>
      <c r="N5" s="8" t="s">
        <v>19</v>
      </c>
    </row>
    <row r="6" spans="1:15" ht="13.5" customHeight="1" x14ac:dyDescent="0.25">
      <c r="A6" s="3" t="s">
        <v>20</v>
      </c>
      <c r="B6" s="10" t="s">
        <v>21</v>
      </c>
      <c r="C6" s="2"/>
      <c r="D6" s="3" t="s">
        <v>21</v>
      </c>
      <c r="E6" s="3"/>
      <c r="F6" s="3" t="s">
        <v>23</v>
      </c>
      <c r="G6" s="3"/>
      <c r="H6" s="3" t="s">
        <v>21</v>
      </c>
      <c r="I6" s="3"/>
      <c r="J6" s="3" t="s">
        <v>22</v>
      </c>
      <c r="K6" s="4"/>
      <c r="L6" s="3" t="s">
        <v>21</v>
      </c>
      <c r="M6" s="3"/>
      <c r="N6" s="3" t="s">
        <v>22</v>
      </c>
    </row>
    <row r="7" spans="1:15" ht="13.5" customHeight="1" x14ac:dyDescent="0.25">
      <c r="A7" s="11"/>
      <c r="B7" s="12"/>
      <c r="D7" s="12"/>
      <c r="E7" s="13"/>
      <c r="F7" s="7"/>
      <c r="G7" s="1"/>
      <c r="H7" s="7"/>
      <c r="I7" s="1"/>
      <c r="J7" s="7"/>
      <c r="K7" s="1"/>
      <c r="L7" s="7"/>
      <c r="M7" s="1"/>
      <c r="N7" s="7"/>
    </row>
    <row r="8" spans="1:15" ht="13.5" customHeight="1" x14ac:dyDescent="0.25"/>
    <row r="9" spans="1:15" ht="13.5" customHeight="1" x14ac:dyDescent="0.25">
      <c r="A9" s="96" t="s">
        <v>1855</v>
      </c>
      <c r="B9" s="111">
        <v>10</v>
      </c>
      <c r="C9" s="117"/>
      <c r="D9" s="111" t="s">
        <v>1847</v>
      </c>
      <c r="E9" s="108"/>
      <c r="F9" s="111" t="s">
        <v>1847</v>
      </c>
      <c r="G9" s="108"/>
      <c r="H9" s="111" t="s">
        <v>1847</v>
      </c>
      <c r="I9" s="108"/>
      <c r="J9" s="111" t="s">
        <v>1847</v>
      </c>
      <c r="K9" s="108"/>
      <c r="L9" s="111" t="s">
        <v>1847</v>
      </c>
      <c r="M9" s="108"/>
      <c r="N9" s="111" t="s">
        <v>1847</v>
      </c>
      <c r="O9" s="104"/>
    </row>
    <row r="10" spans="1:15" ht="13.5" customHeight="1" x14ac:dyDescent="0.25">
      <c r="A10" s="96" t="s">
        <v>1852</v>
      </c>
      <c r="B10" s="111">
        <v>14</v>
      </c>
      <c r="C10" s="109"/>
      <c r="D10" s="111" t="s">
        <v>1851</v>
      </c>
      <c r="E10" s="109"/>
      <c r="F10" s="111" t="s">
        <v>1847</v>
      </c>
      <c r="G10" s="109"/>
      <c r="H10" s="111" t="s">
        <v>1851</v>
      </c>
      <c r="I10" s="109"/>
      <c r="J10" s="111" t="s">
        <v>1854</v>
      </c>
      <c r="K10" s="109"/>
      <c r="L10" s="111" t="s">
        <v>1847</v>
      </c>
      <c r="M10" s="109"/>
      <c r="N10" s="111" t="s">
        <v>1851</v>
      </c>
      <c r="O10" s="106"/>
    </row>
    <row r="11" spans="1:15" ht="13.5" customHeight="1" x14ac:dyDescent="0.25">
      <c r="A11" s="96" t="s">
        <v>1853</v>
      </c>
      <c r="B11" s="111" t="s">
        <v>1847</v>
      </c>
      <c r="C11" s="108"/>
      <c r="D11" s="111" t="s">
        <v>1847</v>
      </c>
      <c r="E11" s="108"/>
      <c r="F11" s="111" t="s">
        <v>1847</v>
      </c>
      <c r="G11" s="108"/>
      <c r="H11" s="111" t="s">
        <v>1847</v>
      </c>
      <c r="I11" s="108"/>
      <c r="J11" s="111" t="s">
        <v>1847</v>
      </c>
      <c r="K11" s="108"/>
      <c r="L11" s="111" t="s">
        <v>1847</v>
      </c>
      <c r="M11" s="108"/>
      <c r="N11" s="111" t="s">
        <v>1847</v>
      </c>
      <c r="O11" s="105"/>
    </row>
    <row r="12" spans="1:15" ht="13.5" customHeight="1" x14ac:dyDescent="0.25">
      <c r="A12" s="96"/>
      <c r="B12" s="104"/>
      <c r="C12" s="105"/>
      <c r="D12" s="104"/>
      <c r="E12" s="105"/>
      <c r="F12" s="104"/>
      <c r="G12" s="105"/>
      <c r="H12" s="104"/>
      <c r="I12" s="118"/>
      <c r="J12" s="104"/>
      <c r="K12" s="105"/>
      <c r="L12" s="104"/>
      <c r="M12" s="105"/>
      <c r="N12" s="104"/>
      <c r="O12" s="105"/>
    </row>
    <row r="13" spans="1:15" ht="13.5" customHeight="1" x14ac:dyDescent="0.25">
      <c r="A13" s="96"/>
      <c r="B13" s="111"/>
      <c r="C13" s="108"/>
      <c r="D13" s="111"/>
      <c r="E13" s="108"/>
      <c r="F13" s="111"/>
      <c r="G13" s="119"/>
      <c r="H13" s="111"/>
      <c r="I13" s="119"/>
      <c r="J13" s="111"/>
      <c r="K13" s="108"/>
      <c r="L13" s="111"/>
      <c r="M13" s="108"/>
      <c r="N13" s="111"/>
      <c r="O13" s="104"/>
    </row>
    <row r="14" spans="1:15" ht="13.5" customHeight="1" x14ac:dyDescent="0.25">
      <c r="A14" s="96"/>
      <c r="B14" s="111"/>
      <c r="C14" s="108"/>
      <c r="D14" s="111"/>
      <c r="E14" s="108"/>
      <c r="F14" s="111"/>
      <c r="G14" s="108"/>
      <c r="H14" s="111"/>
      <c r="I14" s="108"/>
      <c r="J14" s="111"/>
      <c r="K14" s="108"/>
      <c r="L14" s="111"/>
      <c r="M14" s="108"/>
      <c r="N14" s="111"/>
      <c r="O14" s="106"/>
    </row>
    <row r="15" spans="1:15" ht="13.5" customHeight="1" x14ac:dyDescent="0.25">
      <c r="A15" s="96"/>
      <c r="B15" s="111"/>
      <c r="C15" s="109"/>
      <c r="D15" s="111"/>
      <c r="E15" s="109"/>
      <c r="F15" s="111"/>
      <c r="G15" s="108"/>
      <c r="H15" s="111"/>
      <c r="I15" s="108"/>
      <c r="J15" s="111"/>
      <c r="K15" s="109"/>
      <c r="L15" s="111"/>
      <c r="M15" s="109"/>
      <c r="N15" s="111"/>
      <c r="O15" s="106"/>
    </row>
    <row r="16" spans="1:15" ht="13.5" customHeight="1" x14ac:dyDescent="0.25">
      <c r="A16" s="96"/>
      <c r="B16" s="104"/>
      <c r="C16" s="108"/>
      <c r="D16" s="104"/>
      <c r="E16" s="108"/>
      <c r="F16" s="104"/>
      <c r="G16" s="108"/>
      <c r="H16" s="104"/>
      <c r="I16" s="108"/>
      <c r="J16" s="104"/>
      <c r="K16" s="108"/>
      <c r="L16" s="104"/>
      <c r="M16" s="108"/>
      <c r="N16" s="104"/>
      <c r="O16" s="106"/>
    </row>
    <row r="17" spans="1:15" s="7" customFormat="1" ht="13.5" customHeight="1" x14ac:dyDescent="0.25">
      <c r="A17" s="96"/>
      <c r="B17" s="104"/>
      <c r="C17" s="105"/>
      <c r="D17" s="104"/>
      <c r="E17" s="105"/>
      <c r="F17" s="104"/>
      <c r="G17" s="105"/>
      <c r="H17" s="104"/>
      <c r="I17" s="118"/>
      <c r="J17" s="104"/>
      <c r="K17" s="105"/>
      <c r="L17" s="104"/>
      <c r="M17" s="105"/>
      <c r="N17" s="104"/>
      <c r="O17" s="106"/>
    </row>
    <row r="18" spans="1:15" ht="13.5" customHeight="1" x14ac:dyDescent="0.25">
      <c r="A18" s="96"/>
      <c r="B18" s="111"/>
      <c r="C18" s="108"/>
      <c r="D18" s="111"/>
      <c r="E18" s="108"/>
      <c r="F18" s="111"/>
      <c r="G18" s="119"/>
      <c r="H18" s="111"/>
      <c r="I18" s="119"/>
      <c r="J18" s="111"/>
      <c r="K18" s="108"/>
      <c r="L18" s="111"/>
      <c r="M18" s="108"/>
      <c r="N18" s="111"/>
      <c r="O18" s="105"/>
    </row>
    <row r="19" spans="1:15" ht="13.5" customHeight="1" x14ac:dyDescent="0.25">
      <c r="A19" s="96"/>
      <c r="B19" s="104"/>
      <c r="C19" s="105"/>
      <c r="D19" s="104"/>
      <c r="E19" s="105"/>
      <c r="F19" s="104"/>
      <c r="G19" s="105"/>
      <c r="H19" s="104"/>
      <c r="I19" s="118"/>
      <c r="J19" s="104"/>
      <c r="K19" s="105"/>
      <c r="L19" s="104"/>
      <c r="M19" s="105"/>
      <c r="N19" s="104"/>
      <c r="O19" s="106"/>
    </row>
    <row r="20" spans="1:15" ht="13.5" customHeight="1" x14ac:dyDescent="0.25">
      <c r="A20" s="96"/>
      <c r="B20" s="104"/>
      <c r="C20" s="105"/>
      <c r="D20" s="104"/>
      <c r="E20" s="105"/>
      <c r="F20" s="104"/>
      <c r="G20" s="105"/>
      <c r="H20" s="104"/>
      <c r="I20" s="118"/>
      <c r="J20" s="104"/>
      <c r="K20" s="105"/>
      <c r="L20" s="104"/>
      <c r="M20" s="105"/>
      <c r="N20" s="104"/>
      <c r="O20" s="106"/>
    </row>
    <row r="21" spans="1:15" ht="13.5" customHeight="1" x14ac:dyDescent="0.25">
      <c r="A21" s="96"/>
      <c r="B21" s="104"/>
      <c r="C21" s="104"/>
      <c r="D21" s="107"/>
      <c r="E21" s="105"/>
      <c r="F21" s="104"/>
      <c r="G21" s="105"/>
      <c r="H21" s="104"/>
      <c r="I21" s="105"/>
      <c r="J21" s="104"/>
      <c r="K21" s="105"/>
      <c r="L21" s="104"/>
      <c r="M21" s="105"/>
      <c r="N21" s="104"/>
      <c r="O21" s="62"/>
    </row>
    <row r="22" spans="1:15" ht="13.5" customHeight="1" x14ac:dyDescent="0.25">
      <c r="A22" s="96" t="s">
        <v>7</v>
      </c>
      <c r="B22" s="104"/>
      <c r="C22" s="104"/>
      <c r="D22" s="107"/>
      <c r="E22" s="105"/>
      <c r="F22" s="104"/>
      <c r="G22" s="105"/>
      <c r="H22" s="106"/>
      <c r="I22" s="105"/>
      <c r="J22" s="106"/>
      <c r="K22" s="105"/>
      <c r="L22" s="106"/>
      <c r="M22" s="105"/>
      <c r="N22" s="106"/>
      <c r="O22" s="62"/>
    </row>
    <row r="23" spans="1:15" ht="13.5" customHeight="1" x14ac:dyDescent="0.25">
      <c r="A23" s="14"/>
      <c r="B23" s="111"/>
      <c r="C23" s="111"/>
      <c r="D23" s="107"/>
      <c r="E23" s="109"/>
      <c r="F23" s="104"/>
      <c r="G23" s="108"/>
      <c r="H23" s="104"/>
      <c r="I23" s="108"/>
      <c r="J23" s="104"/>
      <c r="K23" s="109"/>
      <c r="L23" s="104"/>
      <c r="M23" s="109"/>
      <c r="N23" s="104"/>
    </row>
    <row r="24" spans="1:15" ht="13.5" customHeight="1" x14ac:dyDescent="0.25">
      <c r="A24" s="14"/>
      <c r="B24" s="111"/>
      <c r="C24" s="111"/>
      <c r="D24" s="112"/>
      <c r="E24" s="108"/>
      <c r="F24" s="104"/>
      <c r="G24" s="108"/>
      <c r="H24" s="104"/>
      <c r="I24" s="108"/>
      <c r="J24" s="104"/>
      <c r="K24" s="108"/>
      <c r="L24" s="104"/>
      <c r="M24" s="105"/>
      <c r="N24" s="104"/>
    </row>
    <row r="25" spans="1:15" ht="13.5" customHeight="1" x14ac:dyDescent="0.25">
      <c r="A25" s="94" t="s">
        <v>7</v>
      </c>
      <c r="B25" s="104"/>
      <c r="C25" s="104"/>
      <c r="D25" s="112"/>
      <c r="E25" s="105"/>
      <c r="F25" s="104"/>
      <c r="G25" s="105"/>
      <c r="H25" s="104"/>
      <c r="I25" s="105"/>
      <c r="J25" s="104"/>
      <c r="K25" s="105"/>
      <c r="L25" s="104"/>
      <c r="M25" s="105"/>
      <c r="N25" s="104"/>
    </row>
    <row r="26" spans="1:15" ht="13.5" customHeight="1" x14ac:dyDescent="0.25">
      <c r="A26" s="64"/>
      <c r="B26" s="111"/>
      <c r="C26" s="111"/>
      <c r="D26" s="112"/>
      <c r="E26" s="111"/>
      <c r="F26" s="111"/>
      <c r="G26" s="111"/>
      <c r="H26" s="106"/>
      <c r="I26" s="111"/>
      <c r="J26" s="106"/>
      <c r="K26" s="111"/>
      <c r="L26" s="106"/>
      <c r="M26" s="111"/>
      <c r="N26" s="106"/>
    </row>
    <row r="27" spans="1:15" ht="13.5" customHeight="1" x14ac:dyDescent="0.25">
      <c r="A27" s="64"/>
      <c r="B27" s="111"/>
      <c r="C27" s="108"/>
      <c r="D27" s="107"/>
      <c r="E27" s="108"/>
      <c r="F27" s="108"/>
      <c r="G27" s="108"/>
      <c r="H27" s="106"/>
      <c r="I27" s="108"/>
      <c r="J27" s="106"/>
      <c r="K27" s="108"/>
      <c r="L27" s="106"/>
      <c r="M27" s="108"/>
      <c r="N27" s="106"/>
    </row>
    <row r="28" spans="1:15" ht="13.5" customHeight="1" x14ac:dyDescent="0.25">
      <c r="A28" s="64"/>
      <c r="B28" s="111"/>
      <c r="C28" s="108"/>
      <c r="D28" s="111"/>
      <c r="E28" s="108"/>
      <c r="F28" s="111"/>
      <c r="G28" s="109"/>
      <c r="H28" s="106"/>
      <c r="I28" s="108"/>
      <c r="J28" s="106"/>
      <c r="K28" s="108"/>
      <c r="L28" s="106"/>
      <c r="M28" s="108"/>
      <c r="N28" s="106"/>
    </row>
    <row r="29" spans="1:15" ht="13.5" customHeight="1" x14ac:dyDescent="0.25">
      <c r="A29" s="14"/>
      <c r="B29" s="111"/>
      <c r="C29" s="109"/>
      <c r="D29" s="113"/>
      <c r="E29" s="111"/>
      <c r="F29" s="111"/>
      <c r="G29" s="109"/>
      <c r="H29" s="106"/>
      <c r="I29" s="108"/>
      <c r="J29" s="106"/>
      <c r="K29" s="109"/>
      <c r="L29" s="106"/>
      <c r="M29" s="109"/>
      <c r="N29" s="106"/>
    </row>
    <row r="30" spans="1:15" ht="13.5" customHeight="1" x14ac:dyDescent="0.25">
      <c r="A30" s="14"/>
      <c r="B30" s="111"/>
      <c r="C30" s="108"/>
      <c r="D30" s="111"/>
      <c r="E30" s="108"/>
      <c r="F30" s="111"/>
      <c r="G30" s="109"/>
      <c r="H30" s="106"/>
      <c r="I30" s="108"/>
      <c r="J30" s="106"/>
      <c r="K30" s="108"/>
      <c r="L30" s="106"/>
      <c r="M30" s="108"/>
      <c r="N30" s="104"/>
    </row>
    <row r="31" spans="1:15" ht="13.5" customHeight="1" x14ac:dyDescent="0.25">
      <c r="A31" s="14"/>
      <c r="B31" s="111"/>
      <c r="C31" s="108"/>
      <c r="D31" s="111"/>
      <c r="E31" s="108"/>
      <c r="F31" s="111"/>
      <c r="G31" s="109"/>
      <c r="H31" s="106"/>
      <c r="I31" s="108"/>
      <c r="J31" s="106"/>
      <c r="K31" s="108"/>
      <c r="L31" s="106"/>
      <c r="M31" s="108"/>
      <c r="N31" s="106"/>
    </row>
    <row r="32" spans="1:15" ht="13.5" customHeight="1" x14ac:dyDescent="0.25">
      <c r="A32" s="64"/>
      <c r="B32" s="114"/>
      <c r="C32" s="109"/>
      <c r="D32" s="110"/>
      <c r="E32" s="111"/>
      <c r="F32" s="110"/>
      <c r="G32" s="109"/>
      <c r="H32" s="106"/>
      <c r="I32" s="110"/>
      <c r="J32" s="106"/>
      <c r="K32" s="109"/>
      <c r="L32" s="106"/>
      <c r="M32" s="109"/>
      <c r="N32" s="105"/>
    </row>
    <row r="33" spans="1:15" ht="13.5" customHeight="1" x14ac:dyDescent="0.25">
      <c r="A33" s="75" t="s">
        <v>1434</v>
      </c>
      <c r="B33" s="111"/>
      <c r="C33" s="108"/>
      <c r="D33" s="111"/>
      <c r="E33" s="108"/>
      <c r="F33" s="111"/>
      <c r="G33" s="109"/>
      <c r="H33" s="108"/>
      <c r="I33" s="108"/>
      <c r="J33" s="108"/>
      <c r="K33" s="108"/>
      <c r="L33" s="108"/>
      <c r="M33" s="108"/>
      <c r="N33" s="108"/>
    </row>
    <row r="34" spans="1:15" ht="13.5" customHeight="1" x14ac:dyDescent="0.25">
      <c r="A34" s="14"/>
      <c r="B34" s="111"/>
      <c r="C34" s="109"/>
      <c r="D34" s="113"/>
      <c r="E34" s="111"/>
      <c r="F34" s="111"/>
      <c r="G34" s="109"/>
      <c r="H34" s="111"/>
      <c r="I34" s="108"/>
      <c r="J34" s="111"/>
      <c r="K34" s="109"/>
      <c r="L34" s="111"/>
      <c r="M34" s="109"/>
      <c r="N34" s="111"/>
    </row>
    <row r="35" spans="1:15" ht="13.5" customHeight="1" x14ac:dyDescent="0.3">
      <c r="A35" s="16" t="s">
        <v>36</v>
      </c>
      <c r="B35" s="115">
        <v>41</v>
      </c>
      <c r="C35" s="109"/>
      <c r="D35" s="115">
        <v>41</v>
      </c>
      <c r="E35" s="109"/>
      <c r="F35" s="115">
        <v>41</v>
      </c>
      <c r="G35" s="109"/>
      <c r="H35" s="115">
        <v>41</v>
      </c>
      <c r="I35" s="109"/>
      <c r="J35" s="115">
        <v>41</v>
      </c>
      <c r="K35" s="109"/>
      <c r="L35" s="115">
        <v>41</v>
      </c>
      <c r="M35" s="109"/>
      <c r="N35" s="115">
        <v>41</v>
      </c>
    </row>
    <row r="36" spans="1:15" ht="13.5" customHeight="1" x14ac:dyDescent="0.25">
      <c r="A36" s="16" t="s">
        <v>1683</v>
      </c>
      <c r="B36" s="109">
        <v>0</v>
      </c>
      <c r="C36" s="109"/>
      <c r="D36" s="109">
        <v>0</v>
      </c>
      <c r="E36" s="109"/>
      <c r="F36" s="109">
        <v>0</v>
      </c>
      <c r="G36" s="109"/>
      <c r="H36" s="109">
        <v>0</v>
      </c>
      <c r="I36" s="109"/>
      <c r="J36" s="109">
        <v>0</v>
      </c>
      <c r="K36" s="109"/>
      <c r="L36" s="109">
        <v>0</v>
      </c>
      <c r="M36" s="109"/>
      <c r="N36" s="109">
        <v>0</v>
      </c>
    </row>
    <row r="37" spans="1:15" ht="13.5" customHeight="1" x14ac:dyDescent="0.25">
      <c r="A37" s="16"/>
      <c r="B37" s="109"/>
      <c r="C37" s="109"/>
      <c r="D37" s="109"/>
      <c r="E37" s="109"/>
      <c r="F37" s="109"/>
      <c r="G37" s="109"/>
      <c r="H37" s="109"/>
      <c r="I37" s="109"/>
      <c r="J37" s="109"/>
      <c r="K37" s="109"/>
      <c r="L37" s="109"/>
      <c r="M37" s="109"/>
      <c r="N37" s="109"/>
    </row>
    <row r="38" spans="1:15" ht="13.5" customHeight="1" x14ac:dyDescent="0.25">
      <c r="A38" s="16" t="s">
        <v>24</v>
      </c>
      <c r="B38" s="116">
        <v>25</v>
      </c>
      <c r="C38" s="109"/>
      <c r="D38" s="116">
        <v>28</v>
      </c>
      <c r="E38" s="109"/>
      <c r="F38" s="116">
        <v>22</v>
      </c>
      <c r="G38" s="109"/>
      <c r="H38" s="116">
        <v>25</v>
      </c>
      <c r="I38" s="109"/>
      <c r="J38" s="116">
        <v>17</v>
      </c>
      <c r="K38" s="109"/>
      <c r="L38" s="116">
        <v>26</v>
      </c>
      <c r="M38" s="109"/>
      <c r="N38" s="116">
        <v>18</v>
      </c>
    </row>
    <row r="39" spans="1:15" ht="13.5" customHeight="1" x14ac:dyDescent="0.25">
      <c r="A39" s="16" t="s">
        <v>1683</v>
      </c>
      <c r="B39" s="109">
        <v>0</v>
      </c>
      <c r="C39" s="109"/>
      <c r="D39" s="109">
        <v>0</v>
      </c>
      <c r="E39" s="109"/>
      <c r="F39" s="109">
        <v>0</v>
      </c>
      <c r="G39" s="109"/>
      <c r="H39" s="109">
        <v>0</v>
      </c>
      <c r="I39" s="109"/>
      <c r="J39" s="109">
        <v>0</v>
      </c>
      <c r="K39" s="109"/>
      <c r="L39" s="109">
        <v>0</v>
      </c>
      <c r="M39" s="109"/>
      <c r="N39" s="109">
        <v>0</v>
      </c>
      <c r="O39" s="1"/>
    </row>
    <row r="40" spans="1:15" ht="13.5" customHeight="1" x14ac:dyDescent="0.25">
      <c r="A40" s="16"/>
      <c r="B40" s="109"/>
      <c r="C40" s="109"/>
      <c r="D40" s="109"/>
      <c r="E40" s="109"/>
      <c r="F40" s="109"/>
      <c r="G40" s="109"/>
      <c r="H40" s="109"/>
      <c r="I40" s="109"/>
      <c r="J40" s="109"/>
      <c r="K40" s="109"/>
      <c r="L40" s="109"/>
      <c r="M40" s="109"/>
      <c r="N40" s="109"/>
    </row>
    <row r="41" spans="1:15" ht="13.5" customHeight="1" x14ac:dyDescent="0.25">
      <c r="A41" s="95" t="s">
        <v>1635</v>
      </c>
      <c r="B41" s="109">
        <v>3</v>
      </c>
      <c r="C41" s="109"/>
      <c r="D41" s="109">
        <v>3</v>
      </c>
      <c r="E41" s="109"/>
      <c r="F41" s="109">
        <v>3</v>
      </c>
      <c r="G41" s="109"/>
      <c r="H41" s="109">
        <v>3</v>
      </c>
      <c r="I41" s="109"/>
      <c r="J41" s="109">
        <v>3</v>
      </c>
      <c r="K41" s="109"/>
      <c r="L41" s="109">
        <v>3</v>
      </c>
      <c r="M41" s="109"/>
      <c r="N41" s="109">
        <v>3</v>
      </c>
      <c r="O41" s="7"/>
    </row>
    <row r="42" spans="1:15" ht="13.5" customHeight="1" x14ac:dyDescent="0.25">
      <c r="A42" s="16" t="s">
        <v>26</v>
      </c>
      <c r="B42" s="107" t="s">
        <v>1847</v>
      </c>
      <c r="C42" s="108"/>
      <c r="D42" s="107" t="s">
        <v>1847</v>
      </c>
      <c r="E42" s="105"/>
      <c r="F42" s="104" t="s">
        <v>1847</v>
      </c>
      <c r="G42" s="105"/>
      <c r="H42" s="104" t="s">
        <v>1847</v>
      </c>
      <c r="I42" s="105"/>
      <c r="J42" s="104" t="s">
        <v>1847</v>
      </c>
      <c r="K42" s="105"/>
      <c r="L42" s="104" t="s">
        <v>1847</v>
      </c>
      <c r="M42" s="105"/>
      <c r="N42" s="104" t="s">
        <v>1680</v>
      </c>
    </row>
    <row r="43" spans="1:15" ht="13.5" customHeight="1" x14ac:dyDescent="0.25">
      <c r="A43" s="16" t="s">
        <v>27</v>
      </c>
      <c r="B43" s="107" t="s">
        <v>1680</v>
      </c>
      <c r="C43" s="107"/>
      <c r="D43" s="107" t="s">
        <v>1436</v>
      </c>
      <c r="E43" s="107"/>
      <c r="F43" s="107" t="s">
        <v>1589</v>
      </c>
      <c r="G43" s="107"/>
      <c r="H43" s="107" t="s">
        <v>1436</v>
      </c>
      <c r="I43" s="107"/>
      <c r="J43" s="107" t="s">
        <v>1436</v>
      </c>
      <c r="K43" s="107"/>
      <c r="L43" s="107" t="s">
        <v>1589</v>
      </c>
      <c r="M43" s="107"/>
      <c r="N43" s="107" t="s">
        <v>1436</v>
      </c>
    </row>
    <row r="44" spans="1:15" ht="13.5" customHeight="1" x14ac:dyDescent="0.25">
      <c r="A44" s="16" t="s">
        <v>28</v>
      </c>
      <c r="B44" s="107">
        <v>14</v>
      </c>
      <c r="C44" s="108"/>
      <c r="D44" s="107">
        <v>10</v>
      </c>
      <c r="E44" s="105"/>
      <c r="F44" s="104" t="s">
        <v>1847</v>
      </c>
      <c r="G44" s="105"/>
      <c r="H44" s="104">
        <v>10</v>
      </c>
      <c r="I44" s="105"/>
      <c r="J44" s="104">
        <v>11</v>
      </c>
      <c r="K44" s="105"/>
      <c r="L44" s="104" t="s">
        <v>1847</v>
      </c>
      <c r="M44" s="105"/>
      <c r="N44" s="104" t="s">
        <v>1680</v>
      </c>
    </row>
    <row r="45" spans="1:15" ht="13.5" customHeight="1" x14ac:dyDescent="0.25">
      <c r="N45" s="15"/>
    </row>
    <row r="46" spans="1:15" ht="13.5" customHeight="1" x14ac:dyDescent="0.25">
      <c r="B46" s="69"/>
      <c r="C46" s="69"/>
      <c r="D46" s="69"/>
      <c r="E46" s="69"/>
      <c r="F46" s="69"/>
      <c r="G46" s="69"/>
      <c r="H46" s="69"/>
      <c r="I46" s="69"/>
      <c r="J46" s="69"/>
      <c r="K46" s="69"/>
      <c r="L46" s="69"/>
      <c r="M46" s="69"/>
      <c r="N46" s="69"/>
    </row>
    <row r="47" spans="1:15" ht="13.5" customHeight="1" x14ac:dyDescent="0.25">
      <c r="A47" s="178" t="s">
        <v>1864</v>
      </c>
      <c r="B47" s="69"/>
      <c r="C47" s="69"/>
      <c r="D47" s="69"/>
      <c r="E47" s="69"/>
      <c r="F47" s="69"/>
      <c r="G47" s="69"/>
      <c r="H47" s="69"/>
      <c r="I47" s="69"/>
      <c r="J47" s="69"/>
      <c r="K47" s="69"/>
      <c r="L47" s="69"/>
      <c r="M47" s="69"/>
      <c r="N47" s="87" t="s">
        <v>7</v>
      </c>
    </row>
    <row r="48" spans="1:15" ht="13.5" customHeight="1" x14ac:dyDescent="0.25">
      <c r="A48" s="178" t="s">
        <v>1865</v>
      </c>
      <c r="B48" s="69"/>
      <c r="C48" s="69"/>
      <c r="D48" s="69"/>
      <c r="E48" s="69"/>
      <c r="F48" s="69"/>
      <c r="G48" s="69"/>
      <c r="H48" s="69"/>
      <c r="I48" s="69"/>
      <c r="J48" s="69"/>
      <c r="K48" s="69"/>
      <c r="L48" s="69"/>
      <c r="M48" s="69"/>
      <c r="N48" s="69"/>
    </row>
    <row r="49" spans="1:14" ht="13.5" customHeight="1" x14ac:dyDescent="0.25">
      <c r="E49" s="1"/>
      <c r="G49" s="1"/>
      <c r="I49" s="1"/>
      <c r="K49" s="1"/>
      <c r="M49" s="1"/>
    </row>
    <row r="50" spans="1:14" ht="13.5" customHeight="1" x14ac:dyDescent="0.25">
      <c r="E50" s="1"/>
      <c r="G50" s="1"/>
      <c r="I50" s="1"/>
      <c r="K50" s="1"/>
      <c r="M50" s="1"/>
    </row>
    <row r="51" spans="1:14" ht="13.5" customHeight="1" x14ac:dyDescent="0.25">
      <c r="A51" s="74" t="s">
        <v>1846</v>
      </c>
    </row>
    <row r="52" spans="1:14" ht="13.5" customHeight="1" x14ac:dyDescent="0.25">
      <c r="A52" s="74"/>
    </row>
    <row r="53" spans="1:14" ht="13.5" customHeight="1" x14ac:dyDescent="0.25">
      <c r="A53" s="83" t="s">
        <v>1684</v>
      </c>
      <c r="B53" s="77">
        <v>0</v>
      </c>
      <c r="C53" s="73"/>
      <c r="D53" s="77">
        <v>0</v>
      </c>
      <c r="E53" s="73"/>
      <c r="F53" s="77">
        <v>0</v>
      </c>
      <c r="G53" s="73"/>
      <c r="H53" s="77">
        <v>0</v>
      </c>
      <c r="I53" s="73"/>
      <c r="J53" s="77">
        <v>0</v>
      </c>
      <c r="K53" s="73"/>
      <c r="L53" s="77">
        <v>0</v>
      </c>
      <c r="M53" s="73"/>
      <c r="N53" s="77">
        <v>0</v>
      </c>
    </row>
    <row r="54" spans="1:14" ht="13.5" customHeight="1" x14ac:dyDescent="0.25">
      <c r="A54" s="83" t="s">
        <v>1685</v>
      </c>
      <c r="B54" s="77">
        <v>0</v>
      </c>
      <c r="C54" s="73"/>
      <c r="D54" s="77">
        <v>0</v>
      </c>
      <c r="E54" s="73"/>
      <c r="F54" s="77">
        <v>0</v>
      </c>
      <c r="G54" s="73"/>
      <c r="H54" s="77">
        <v>0</v>
      </c>
      <c r="I54" s="73"/>
      <c r="J54" s="77">
        <v>0</v>
      </c>
      <c r="K54" s="73"/>
      <c r="L54" s="77">
        <v>0</v>
      </c>
      <c r="M54" s="73"/>
      <c r="N54" s="77">
        <v>0</v>
      </c>
    </row>
    <row r="55" spans="1:14" ht="13.5" customHeight="1" x14ac:dyDescent="0.25">
      <c r="A55" s="76"/>
      <c r="B55" s="77"/>
      <c r="C55" s="73"/>
      <c r="D55" s="77"/>
      <c r="E55" s="73"/>
      <c r="F55" s="77"/>
      <c r="G55" s="73"/>
      <c r="H55" s="77"/>
      <c r="I55" s="73"/>
      <c r="J55" s="77"/>
      <c r="K55" s="73"/>
      <c r="L55" s="77"/>
      <c r="M55" s="73"/>
      <c r="N55" s="77"/>
    </row>
    <row r="56" spans="1:14" ht="13.5" customHeight="1" x14ac:dyDescent="0.25">
      <c r="A56" s="76" t="s">
        <v>25</v>
      </c>
      <c r="B56" s="77">
        <v>12</v>
      </c>
      <c r="C56" s="77"/>
      <c r="D56" s="77">
        <v>12</v>
      </c>
      <c r="E56"/>
      <c r="F56" s="77">
        <v>12</v>
      </c>
      <c r="G56"/>
      <c r="H56" s="77">
        <v>12</v>
      </c>
      <c r="I56"/>
      <c r="J56" s="77">
        <v>12</v>
      </c>
      <c r="K56"/>
      <c r="L56" s="77">
        <v>12</v>
      </c>
      <c r="M56"/>
      <c r="N56" s="77">
        <v>12</v>
      </c>
    </row>
    <row r="57" spans="1:14" ht="13.5" customHeight="1" x14ac:dyDescent="0.25">
      <c r="A57" s="76" t="s">
        <v>26</v>
      </c>
      <c r="B57" s="72">
        <v>8</v>
      </c>
      <c r="C57" s="72"/>
      <c r="D57" s="72">
        <v>6</v>
      </c>
      <c r="E57" s="72"/>
      <c r="F57" s="72" t="s">
        <v>1373</v>
      </c>
      <c r="G57" s="72"/>
      <c r="H57" s="72" t="s">
        <v>1373</v>
      </c>
      <c r="I57" s="72"/>
      <c r="J57" s="72" t="s">
        <v>1373</v>
      </c>
      <c r="K57" s="72"/>
      <c r="L57" s="72" t="s">
        <v>1373</v>
      </c>
      <c r="M57" s="72"/>
      <c r="N57" s="72" t="s">
        <v>1373</v>
      </c>
    </row>
    <row r="58" spans="1:14" ht="13.5" customHeight="1" x14ac:dyDescent="0.25">
      <c r="A58" s="76" t="s">
        <v>27</v>
      </c>
      <c r="B58" s="72">
        <v>14</v>
      </c>
      <c r="C58" s="72"/>
      <c r="D58" s="72">
        <v>11</v>
      </c>
      <c r="E58" s="72"/>
      <c r="F58" s="72" t="s">
        <v>1433</v>
      </c>
      <c r="G58" s="72"/>
      <c r="H58" s="72" t="s">
        <v>1589</v>
      </c>
      <c r="I58" s="72"/>
      <c r="J58" s="72" t="s">
        <v>1433</v>
      </c>
      <c r="K58" s="72"/>
      <c r="L58" s="72" t="s">
        <v>1433</v>
      </c>
      <c r="M58" s="72"/>
      <c r="N58" s="72" t="s">
        <v>1433</v>
      </c>
    </row>
    <row r="59" spans="1:14" ht="13.5" customHeight="1" x14ac:dyDescent="0.25">
      <c r="A59" s="76" t="s">
        <v>28</v>
      </c>
      <c r="B59" s="72">
        <v>24</v>
      </c>
      <c r="C59" s="72"/>
      <c r="D59" s="72">
        <v>17</v>
      </c>
      <c r="E59" s="72"/>
      <c r="F59" s="72">
        <v>9</v>
      </c>
      <c r="G59" s="72"/>
      <c r="H59" s="72">
        <v>11</v>
      </c>
      <c r="I59" s="72"/>
      <c r="J59" s="72">
        <v>11</v>
      </c>
      <c r="K59" s="72"/>
      <c r="L59" s="72">
        <v>10</v>
      </c>
      <c r="M59" s="72"/>
      <c r="N59" s="72">
        <v>10</v>
      </c>
    </row>
    <row r="60" spans="1:14" ht="13.5" customHeight="1" x14ac:dyDescent="0.25"/>
    <row r="61" spans="1:14" ht="13.5" customHeight="1" x14ac:dyDescent="0.25"/>
    <row r="62" spans="1:14" x14ac:dyDescent="0.25">
      <c r="A62" s="73"/>
    </row>
    <row r="63" spans="1:14" x14ac:dyDescent="0.25">
      <c r="A63" s="73"/>
    </row>
    <row r="64" spans="1:14" x14ac:dyDescent="0.25">
      <c r="A64" s="73"/>
    </row>
    <row r="65" spans="1:1" x14ac:dyDescent="0.25">
      <c r="A65" s="73"/>
    </row>
    <row r="66" spans="1:1" x14ac:dyDescent="0.25">
      <c r="A66" s="84"/>
    </row>
    <row r="69" spans="1:1" x14ac:dyDescent="0.25">
      <c r="A69" s="73"/>
    </row>
    <row r="75" spans="1:1" x14ac:dyDescent="0.25">
      <c r="A75" s="73"/>
    </row>
  </sheetData>
  <mergeCells count="2">
    <mergeCell ref="A2:M2"/>
    <mergeCell ref="A1:N1"/>
  </mergeCells>
  <phoneticPr fontId="0" type="noConversion"/>
  <printOptions horizontalCentered="1"/>
  <pageMargins left="0" right="0" top="0.75" bottom="0.75" header="0.3" footer="0.3"/>
  <pageSetup scale="85" orientation="portrait" useFirstPageNumber="1" horizontalDpi="1200" verticalDpi="1200" r:id="rId1"/>
  <headerFooter alignWithMargins="0">
    <oddHeader xml:space="preserve">&amp;C&amp;12METROPOLITAN WATER RECLAMATION DISTRICT OF GREATER CHICAGO&amp;10
</oddHeader>
    <oddFooter>&amp;L&amp;8
_______________________
All analytical values as mg/dry KG.
NS=No Sample; NA=NoAnalysis;
NR=Not Required;ND=No Data Available&amp;C1- Arsenic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M75"/>
  <sheetViews>
    <sheetView zoomScale="80" zoomScaleNormal="80" workbookViewId="0">
      <pane xSplit="1" ySplit="7" topLeftCell="B8" activePane="bottomRight" state="frozen"/>
      <selection sqref="A1:N1"/>
      <selection pane="topRight" sqref="A1:N1"/>
      <selection pane="bottomLeft" sqref="A1:N1"/>
      <selection pane="bottomRight" sqref="A1:N1"/>
    </sheetView>
  </sheetViews>
  <sheetFormatPr defaultColWidth="9.109375" defaultRowHeight="13.2" x14ac:dyDescent="0.25"/>
  <cols>
    <col min="1" max="1" width="16.5546875" style="1" customWidth="1"/>
    <col min="2" max="2" width="12.5546875" style="1" customWidth="1"/>
    <col min="3" max="3" width="2.44140625" style="1" customWidth="1"/>
    <col min="4" max="4" width="12.5546875" style="1" customWidth="1"/>
    <col min="5" max="5" width="2.44140625" style="7" customWidth="1"/>
    <col min="6" max="6" width="12.5546875" style="1" customWidth="1"/>
    <col min="7" max="7" width="2.44140625" style="7" customWidth="1"/>
    <col min="8" max="8" width="12.5546875" style="1" customWidth="1"/>
    <col min="9" max="9" width="2.44140625" style="7" customWidth="1"/>
    <col min="10" max="10" width="12.5546875" style="1" customWidth="1"/>
    <col min="11" max="11" width="2.44140625" style="7" customWidth="1"/>
    <col min="12" max="12" width="12.5546875" style="1" customWidth="1"/>
    <col min="13" max="13" width="2.44140625" style="7" customWidth="1"/>
    <col min="14" max="14" width="12.5546875" style="1" customWidth="1"/>
    <col min="15" max="15" width="9.109375" style="13"/>
    <col min="16" max="16384" width="9.109375" style="17"/>
  </cols>
  <sheetData>
    <row r="1" spans="1:39" ht="13.5" customHeight="1" x14ac:dyDescent="0.25">
      <c r="A1" s="160" t="s">
        <v>1687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60"/>
      <c r="N1" s="160"/>
      <c r="O1" s="10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</row>
    <row r="2" spans="1:39" s="1" customFormat="1" ht="13.5" customHeight="1" x14ac:dyDescent="0.25">
      <c r="A2" s="159" t="s">
        <v>1850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20"/>
      <c r="O2" s="13"/>
    </row>
    <row r="3" spans="1:39" ht="13.5" customHeight="1" x14ac:dyDescent="0.25">
      <c r="A3" s="98" t="s">
        <v>712</v>
      </c>
      <c r="B3" s="2"/>
      <c r="C3" s="2"/>
      <c r="D3" s="3"/>
      <c r="E3" s="4"/>
      <c r="F3" s="3"/>
      <c r="G3" s="4"/>
      <c r="H3" s="3"/>
      <c r="I3" s="4"/>
      <c r="J3" s="3"/>
      <c r="K3" s="4"/>
      <c r="L3" s="5"/>
      <c r="M3" s="6"/>
      <c r="N3" s="5"/>
    </row>
    <row r="4" spans="1:39" ht="13.5" customHeight="1" x14ac:dyDescent="0.25">
      <c r="B4" s="7" t="s">
        <v>10</v>
      </c>
      <c r="D4" s="8" t="s">
        <v>11</v>
      </c>
      <c r="E4" s="8"/>
      <c r="F4" s="86" t="s">
        <v>1495</v>
      </c>
      <c r="G4" s="8"/>
      <c r="H4" s="8" t="s">
        <v>14</v>
      </c>
      <c r="I4" s="8"/>
      <c r="J4" s="8" t="s">
        <v>15</v>
      </c>
      <c r="K4" s="9"/>
      <c r="L4" s="8" t="s">
        <v>30</v>
      </c>
      <c r="M4" s="8"/>
      <c r="N4" s="8" t="s">
        <v>29</v>
      </c>
    </row>
    <row r="5" spans="1:39" ht="13.5" customHeight="1" x14ac:dyDescent="0.25">
      <c r="A5" s="8" t="s">
        <v>16</v>
      </c>
      <c r="B5" s="7" t="s">
        <v>17</v>
      </c>
      <c r="D5" s="8" t="s">
        <v>17</v>
      </c>
      <c r="E5" s="8"/>
      <c r="F5" s="8" t="s">
        <v>18</v>
      </c>
      <c r="G5" s="8"/>
      <c r="H5" s="8" t="s">
        <v>17</v>
      </c>
      <c r="I5" s="8"/>
      <c r="J5" s="8" t="s">
        <v>19</v>
      </c>
      <c r="K5" s="9"/>
      <c r="L5" s="8" t="s">
        <v>17</v>
      </c>
      <c r="M5" s="8"/>
      <c r="N5" s="8" t="s">
        <v>19</v>
      </c>
    </row>
    <row r="6" spans="1:39" ht="13.5" customHeight="1" x14ac:dyDescent="0.25">
      <c r="A6" s="3" t="s">
        <v>20</v>
      </c>
      <c r="B6" s="10" t="s">
        <v>21</v>
      </c>
      <c r="C6" s="2"/>
      <c r="D6" s="3" t="s">
        <v>21</v>
      </c>
      <c r="E6" s="3"/>
      <c r="F6" s="3" t="s">
        <v>23</v>
      </c>
      <c r="G6" s="3"/>
      <c r="H6" s="3" t="s">
        <v>21</v>
      </c>
      <c r="I6" s="3"/>
      <c r="J6" s="3" t="s">
        <v>22</v>
      </c>
      <c r="K6" s="4"/>
      <c r="L6" s="3" t="s">
        <v>21</v>
      </c>
      <c r="M6" s="3"/>
      <c r="N6" s="3" t="s">
        <v>22</v>
      </c>
    </row>
    <row r="7" spans="1:39" ht="13.5" customHeight="1" x14ac:dyDescent="0.25">
      <c r="A7" s="11"/>
      <c r="B7" s="12"/>
      <c r="D7" s="12"/>
      <c r="E7" s="13"/>
      <c r="F7" s="7"/>
      <c r="G7" s="1"/>
      <c r="H7" s="7"/>
      <c r="I7" s="1"/>
      <c r="J7" s="7"/>
      <c r="K7" s="1"/>
      <c r="L7" s="7"/>
      <c r="M7" s="1"/>
      <c r="N7" s="7"/>
    </row>
    <row r="8" spans="1:39" s="1" customFormat="1" ht="13.5" customHeight="1" x14ac:dyDescent="0.25">
      <c r="E8" s="7"/>
      <c r="G8" s="7"/>
      <c r="I8" s="7"/>
      <c r="K8" s="7"/>
      <c r="M8" s="7"/>
      <c r="O8" s="13"/>
    </row>
    <row r="9" spans="1:39" s="1" customFormat="1" ht="13.5" customHeight="1" x14ac:dyDescent="0.25">
      <c r="A9" s="96" t="s">
        <v>1855</v>
      </c>
      <c r="B9" s="111">
        <v>2.1</v>
      </c>
      <c r="C9" s="117"/>
      <c r="D9" s="111" t="s">
        <v>1848</v>
      </c>
      <c r="E9" s="108"/>
      <c r="F9" s="111">
        <v>1</v>
      </c>
      <c r="G9" s="108"/>
      <c r="H9" s="111">
        <v>3.5</v>
      </c>
      <c r="I9" s="108"/>
      <c r="J9" s="111">
        <v>5.4</v>
      </c>
      <c r="K9" s="108"/>
      <c r="L9" s="111">
        <v>1.3</v>
      </c>
      <c r="M9" s="108"/>
      <c r="N9" s="111" t="s">
        <v>1848</v>
      </c>
      <c r="O9" s="104"/>
    </row>
    <row r="10" spans="1:39" s="1" customFormat="1" ht="13.5" customHeight="1" x14ac:dyDescent="0.25">
      <c r="A10" s="96" t="s">
        <v>1852</v>
      </c>
      <c r="B10" s="111">
        <v>1.8</v>
      </c>
      <c r="C10" s="109"/>
      <c r="D10" s="111">
        <v>2.1</v>
      </c>
      <c r="E10" s="109"/>
      <c r="F10" s="111" t="s">
        <v>1848</v>
      </c>
      <c r="G10" s="109"/>
      <c r="H10" s="111">
        <v>4.2</v>
      </c>
      <c r="I10" s="109"/>
      <c r="J10" s="111">
        <v>2.8</v>
      </c>
      <c r="K10" s="109"/>
      <c r="L10" s="111">
        <v>1.3</v>
      </c>
      <c r="M10" s="109"/>
      <c r="N10" s="111" t="s">
        <v>1848</v>
      </c>
      <c r="O10" s="106"/>
    </row>
    <row r="11" spans="1:39" s="1" customFormat="1" ht="13.5" customHeight="1" x14ac:dyDescent="0.25">
      <c r="A11" s="96" t="s">
        <v>1853</v>
      </c>
      <c r="B11" s="111">
        <v>1.7</v>
      </c>
      <c r="C11" s="108"/>
      <c r="D11" s="111">
        <v>2.8</v>
      </c>
      <c r="E11" s="108"/>
      <c r="F11" s="111">
        <v>1.4</v>
      </c>
      <c r="G11" s="108"/>
      <c r="H11" s="111">
        <v>3.6</v>
      </c>
      <c r="I11" s="108"/>
      <c r="J11" s="111">
        <v>1.7</v>
      </c>
      <c r="K11" s="108"/>
      <c r="L11" s="111">
        <v>1.3</v>
      </c>
      <c r="M11" s="108"/>
      <c r="N11" s="111" t="s">
        <v>1848</v>
      </c>
      <c r="O11" s="105"/>
    </row>
    <row r="12" spans="1:39" s="1" customFormat="1" ht="13.5" customHeight="1" x14ac:dyDescent="0.25">
      <c r="A12" s="96" t="s">
        <v>712</v>
      </c>
      <c r="B12" s="104"/>
      <c r="C12" s="105"/>
      <c r="D12" s="104"/>
      <c r="E12" s="105"/>
      <c r="F12" s="104"/>
      <c r="G12" s="105"/>
      <c r="H12" s="104"/>
      <c r="I12" s="118"/>
      <c r="J12" s="104"/>
      <c r="K12" s="105"/>
      <c r="L12" s="104"/>
      <c r="M12" s="105"/>
      <c r="N12" s="104"/>
      <c r="O12" s="105"/>
    </row>
    <row r="13" spans="1:39" ht="13.5" customHeight="1" x14ac:dyDescent="0.25">
      <c r="A13" s="96" t="s">
        <v>712</v>
      </c>
      <c r="B13" s="111"/>
      <c r="C13" s="108"/>
      <c r="D13" s="111"/>
      <c r="E13" s="108"/>
      <c r="F13" s="111"/>
      <c r="G13" s="119"/>
      <c r="H13" s="111"/>
      <c r="I13" s="119"/>
      <c r="J13" s="111"/>
      <c r="K13" s="108"/>
      <c r="L13" s="111"/>
      <c r="M13" s="108"/>
      <c r="N13" s="111"/>
      <c r="O13" s="104"/>
    </row>
    <row r="14" spans="1:39" ht="13.5" customHeight="1" x14ac:dyDescent="0.25">
      <c r="A14" s="96" t="s">
        <v>712</v>
      </c>
      <c r="B14" s="111"/>
      <c r="C14" s="108"/>
      <c r="D14" s="111"/>
      <c r="E14" s="108"/>
      <c r="F14" s="111"/>
      <c r="G14" s="108"/>
      <c r="H14" s="111"/>
      <c r="I14" s="108"/>
      <c r="J14" s="111"/>
      <c r="K14" s="108"/>
      <c r="L14" s="111"/>
      <c r="M14" s="108"/>
      <c r="N14" s="111"/>
      <c r="O14" s="106"/>
    </row>
    <row r="15" spans="1:39" ht="13.5" customHeight="1" x14ac:dyDescent="0.25">
      <c r="A15" s="96" t="s">
        <v>712</v>
      </c>
      <c r="B15" s="111"/>
      <c r="C15" s="109"/>
      <c r="D15" s="111"/>
      <c r="E15" s="109"/>
      <c r="F15" s="111"/>
      <c r="G15" s="108"/>
      <c r="H15" s="111"/>
      <c r="I15" s="108"/>
      <c r="J15" s="111"/>
      <c r="K15" s="109"/>
      <c r="L15" s="111"/>
      <c r="M15" s="109"/>
      <c r="N15" s="111"/>
      <c r="O15" s="106"/>
    </row>
    <row r="16" spans="1:39" ht="13.5" customHeight="1" x14ac:dyDescent="0.25">
      <c r="A16" s="96" t="s">
        <v>712</v>
      </c>
      <c r="B16" s="104"/>
      <c r="C16" s="108"/>
      <c r="D16" s="104"/>
      <c r="E16" s="108"/>
      <c r="F16" s="104"/>
      <c r="G16" s="108"/>
      <c r="H16" s="104"/>
      <c r="I16" s="108"/>
      <c r="J16" s="104"/>
      <c r="K16" s="108"/>
      <c r="L16" s="104"/>
      <c r="M16" s="108"/>
      <c r="N16" s="104"/>
      <c r="O16" s="106"/>
    </row>
    <row r="17" spans="1:15" ht="13.5" customHeight="1" x14ac:dyDescent="0.25">
      <c r="A17" s="96" t="s">
        <v>712</v>
      </c>
      <c r="B17" s="104"/>
      <c r="C17" s="105"/>
      <c r="D17" s="104"/>
      <c r="E17" s="105"/>
      <c r="F17" s="104"/>
      <c r="G17" s="105"/>
      <c r="H17" s="104"/>
      <c r="I17" s="118"/>
      <c r="J17" s="104"/>
      <c r="K17" s="105"/>
      <c r="L17" s="104"/>
      <c r="M17" s="105"/>
      <c r="N17" s="104"/>
      <c r="O17" s="106"/>
    </row>
    <row r="18" spans="1:15" ht="13.5" customHeight="1" x14ac:dyDescent="0.25">
      <c r="A18" s="96" t="s">
        <v>712</v>
      </c>
      <c r="B18" s="111"/>
      <c r="C18" s="108"/>
      <c r="D18" s="111"/>
      <c r="E18" s="108"/>
      <c r="F18" s="111"/>
      <c r="G18" s="119"/>
      <c r="H18" s="111"/>
      <c r="I18" s="119"/>
      <c r="J18" s="111"/>
      <c r="K18" s="108"/>
      <c r="L18" s="111"/>
      <c r="M18" s="108"/>
      <c r="N18" s="111"/>
      <c r="O18" s="105"/>
    </row>
    <row r="19" spans="1:15" ht="13.5" customHeight="1" x14ac:dyDescent="0.25">
      <c r="A19" s="96" t="s">
        <v>712</v>
      </c>
      <c r="B19" s="104"/>
      <c r="C19" s="105"/>
      <c r="D19" s="104"/>
      <c r="E19" s="105"/>
      <c r="F19" s="104"/>
      <c r="G19" s="105"/>
      <c r="H19" s="104"/>
      <c r="I19" s="118"/>
      <c r="J19" s="104"/>
      <c r="K19" s="105"/>
      <c r="L19" s="104"/>
      <c r="M19" s="105"/>
      <c r="N19" s="104"/>
      <c r="O19" s="106"/>
    </row>
    <row r="20" spans="1:15" ht="13.5" customHeight="1" x14ac:dyDescent="0.25">
      <c r="A20" s="96" t="s">
        <v>712</v>
      </c>
      <c r="B20" s="104"/>
      <c r="C20" s="105"/>
      <c r="D20" s="104"/>
      <c r="E20" s="105"/>
      <c r="F20" s="104"/>
      <c r="G20" s="105"/>
      <c r="H20" s="104"/>
      <c r="I20" s="118"/>
      <c r="J20" s="104"/>
      <c r="K20" s="105"/>
      <c r="L20" s="104"/>
      <c r="M20" s="105"/>
      <c r="N20" s="104"/>
      <c r="O20" s="106"/>
    </row>
    <row r="21" spans="1:15" ht="13.5" customHeight="1" x14ac:dyDescent="0.25">
      <c r="A21" s="96"/>
      <c r="B21" s="104"/>
      <c r="C21" s="104"/>
      <c r="D21" s="107"/>
      <c r="E21" s="105"/>
      <c r="F21" s="104"/>
      <c r="G21" s="105"/>
      <c r="H21" s="104"/>
      <c r="I21" s="105"/>
      <c r="J21" s="104"/>
      <c r="K21" s="105"/>
      <c r="L21" s="104"/>
      <c r="M21" s="105"/>
      <c r="N21" s="104"/>
      <c r="O21" s="62"/>
    </row>
    <row r="22" spans="1:15" ht="13.5" customHeight="1" x14ac:dyDescent="0.25">
      <c r="A22" s="96"/>
      <c r="B22" s="104"/>
      <c r="C22" s="104"/>
      <c r="D22" s="107"/>
      <c r="E22" s="105"/>
      <c r="F22" s="104"/>
      <c r="G22" s="105"/>
      <c r="H22" s="106"/>
      <c r="I22" s="105"/>
      <c r="J22" s="106"/>
      <c r="K22" s="105"/>
      <c r="L22" s="106"/>
      <c r="M22" s="105"/>
      <c r="N22" s="106"/>
      <c r="O22" s="62"/>
    </row>
    <row r="23" spans="1:15" s="1" customFormat="1" ht="13.5" customHeight="1" x14ac:dyDescent="0.25">
      <c r="A23" s="14"/>
      <c r="B23" s="111"/>
      <c r="C23" s="111"/>
      <c r="D23" s="107"/>
      <c r="E23" s="109"/>
      <c r="F23" s="104"/>
      <c r="G23" s="108"/>
      <c r="H23" s="104"/>
      <c r="I23" s="108"/>
      <c r="J23" s="104"/>
      <c r="K23" s="109"/>
      <c r="L23" s="104"/>
      <c r="M23" s="109"/>
      <c r="N23" s="104"/>
      <c r="O23" s="13"/>
    </row>
    <row r="24" spans="1:15" s="1" customFormat="1" ht="13.5" customHeight="1" x14ac:dyDescent="0.25">
      <c r="A24" s="14"/>
      <c r="B24" s="111"/>
      <c r="C24" s="111"/>
      <c r="D24" s="112"/>
      <c r="E24" s="108"/>
      <c r="F24" s="104"/>
      <c r="G24" s="108"/>
      <c r="H24" s="104"/>
      <c r="I24" s="108"/>
      <c r="J24" s="104"/>
      <c r="K24" s="108"/>
      <c r="L24" s="104"/>
      <c r="M24" s="105"/>
      <c r="N24" s="104"/>
      <c r="O24" s="13"/>
    </row>
    <row r="25" spans="1:15" ht="13.5" customHeight="1" x14ac:dyDescent="0.25">
      <c r="A25" s="94"/>
      <c r="B25" s="104"/>
      <c r="C25" s="104"/>
      <c r="D25" s="112"/>
      <c r="E25" s="105"/>
      <c r="F25" s="104"/>
      <c r="G25" s="105"/>
      <c r="H25" s="104"/>
      <c r="I25" s="105"/>
      <c r="J25" s="104"/>
      <c r="K25" s="105"/>
      <c r="L25" s="104"/>
      <c r="M25" s="105"/>
      <c r="N25" s="104"/>
    </row>
    <row r="26" spans="1:15" ht="13.5" customHeight="1" x14ac:dyDescent="0.25">
      <c r="A26" s="64"/>
      <c r="B26" s="111"/>
      <c r="C26" s="111"/>
      <c r="D26" s="112"/>
      <c r="E26" s="111"/>
      <c r="F26" s="111"/>
      <c r="G26" s="111"/>
      <c r="H26" s="106"/>
      <c r="I26" s="111"/>
      <c r="J26" s="106"/>
      <c r="K26" s="111"/>
      <c r="L26" s="106"/>
      <c r="M26" s="111"/>
      <c r="N26" s="106"/>
    </row>
    <row r="27" spans="1:15" ht="13.5" customHeight="1" x14ac:dyDescent="0.25">
      <c r="A27" s="64"/>
      <c r="B27" s="111"/>
      <c r="C27" s="108"/>
      <c r="D27" s="107"/>
      <c r="E27" s="108"/>
      <c r="F27" s="108"/>
      <c r="G27" s="108"/>
      <c r="H27" s="106"/>
      <c r="I27" s="108"/>
      <c r="J27" s="106"/>
      <c r="K27" s="108"/>
      <c r="L27" s="106"/>
      <c r="M27" s="108"/>
      <c r="N27" s="106"/>
    </row>
    <row r="28" spans="1:15" ht="13.5" customHeight="1" x14ac:dyDescent="0.25">
      <c r="A28" s="64"/>
      <c r="B28" s="111"/>
      <c r="C28" s="108"/>
      <c r="D28" s="111"/>
      <c r="E28" s="108"/>
      <c r="F28" s="111"/>
      <c r="G28" s="109"/>
      <c r="H28" s="106"/>
      <c r="I28" s="108"/>
      <c r="J28" s="106"/>
      <c r="K28" s="108"/>
      <c r="L28" s="106"/>
      <c r="M28" s="108"/>
      <c r="N28" s="106"/>
    </row>
    <row r="29" spans="1:15" ht="13.5" customHeight="1" x14ac:dyDescent="0.25">
      <c r="A29" s="14"/>
      <c r="B29" s="111"/>
      <c r="C29" s="109"/>
      <c r="D29" s="113"/>
      <c r="E29" s="111"/>
      <c r="F29" s="111"/>
      <c r="G29" s="109"/>
      <c r="H29" s="106"/>
      <c r="I29" s="108"/>
      <c r="J29" s="106"/>
      <c r="K29" s="109"/>
      <c r="L29" s="106"/>
      <c r="M29" s="109"/>
      <c r="N29" s="106"/>
    </row>
    <row r="30" spans="1:15" ht="13.5" customHeight="1" x14ac:dyDescent="0.25">
      <c r="A30" s="14"/>
      <c r="B30" s="111"/>
      <c r="C30" s="108"/>
      <c r="D30" s="111"/>
      <c r="E30" s="108"/>
      <c r="F30" s="111"/>
      <c r="G30" s="109"/>
      <c r="H30" s="106"/>
      <c r="I30" s="108"/>
      <c r="J30" s="106"/>
      <c r="K30" s="108"/>
      <c r="L30" s="106"/>
      <c r="M30" s="108"/>
      <c r="N30" s="104"/>
    </row>
    <row r="31" spans="1:15" ht="13.5" customHeight="1" x14ac:dyDescent="0.25">
      <c r="A31" s="14"/>
      <c r="B31" s="111"/>
      <c r="C31" s="108"/>
      <c r="D31" s="111"/>
      <c r="E31" s="108"/>
      <c r="F31" s="111"/>
      <c r="G31" s="109"/>
      <c r="H31" s="106"/>
      <c r="I31" s="108"/>
      <c r="J31" s="106"/>
      <c r="K31" s="108"/>
      <c r="L31" s="106"/>
      <c r="M31" s="108"/>
      <c r="N31" s="106"/>
    </row>
    <row r="32" spans="1:15" ht="13.5" customHeight="1" x14ac:dyDescent="0.25">
      <c r="A32" s="64"/>
      <c r="B32" s="114"/>
      <c r="C32" s="109"/>
      <c r="D32" s="110"/>
      <c r="E32" s="111"/>
      <c r="F32" s="110"/>
      <c r="G32" s="109"/>
      <c r="H32" s="106"/>
      <c r="I32" s="110"/>
      <c r="J32" s="106"/>
      <c r="K32" s="109"/>
      <c r="L32" s="106"/>
      <c r="M32" s="109"/>
      <c r="N32" s="105"/>
    </row>
    <row r="33" spans="1:15" ht="13.5" customHeight="1" x14ac:dyDescent="0.25">
      <c r="A33" s="75" t="s">
        <v>1434</v>
      </c>
      <c r="B33" s="111"/>
      <c r="C33" s="108"/>
      <c r="D33" s="111"/>
      <c r="E33" s="108"/>
      <c r="F33" s="111"/>
      <c r="G33" s="109"/>
      <c r="H33" s="108"/>
      <c r="I33" s="108"/>
      <c r="J33" s="108"/>
      <c r="K33" s="108"/>
      <c r="L33" s="108"/>
      <c r="M33" s="108"/>
      <c r="N33" s="108"/>
    </row>
    <row r="34" spans="1:15" ht="13.5" customHeight="1" x14ac:dyDescent="0.25">
      <c r="A34" s="14"/>
      <c r="B34" s="111"/>
      <c r="C34" s="109"/>
      <c r="D34" s="113"/>
      <c r="E34" s="111"/>
      <c r="F34" s="111"/>
      <c r="G34" s="109"/>
      <c r="H34" s="111"/>
      <c r="I34" s="108"/>
      <c r="J34" s="111"/>
      <c r="K34" s="109"/>
      <c r="L34" s="111"/>
      <c r="M34" s="109"/>
      <c r="N34" s="111"/>
    </row>
    <row r="35" spans="1:15" ht="13.5" customHeight="1" x14ac:dyDescent="0.3">
      <c r="A35" s="16" t="s">
        <v>36</v>
      </c>
      <c r="B35" s="115">
        <v>39</v>
      </c>
      <c r="C35" s="109"/>
      <c r="D35" s="115">
        <v>39</v>
      </c>
      <c r="E35" s="109"/>
      <c r="F35" s="115">
        <v>39</v>
      </c>
      <c r="G35" s="109"/>
      <c r="H35" s="115">
        <v>39</v>
      </c>
      <c r="I35" s="109"/>
      <c r="J35" s="115">
        <v>39</v>
      </c>
      <c r="K35" s="109"/>
      <c r="L35" s="115">
        <v>39</v>
      </c>
      <c r="M35" s="109"/>
      <c r="N35" s="115">
        <v>39</v>
      </c>
    </row>
    <row r="36" spans="1:15" ht="13.5" customHeight="1" x14ac:dyDescent="0.25">
      <c r="A36" s="16" t="s">
        <v>1683</v>
      </c>
      <c r="B36" s="109">
        <v>0</v>
      </c>
      <c r="C36" s="109"/>
      <c r="D36" s="109">
        <v>0</v>
      </c>
      <c r="E36" s="109"/>
      <c r="F36" s="109">
        <v>0</v>
      </c>
      <c r="G36" s="109"/>
      <c r="H36" s="109">
        <v>0</v>
      </c>
      <c r="I36" s="109"/>
      <c r="J36" s="109">
        <v>0</v>
      </c>
      <c r="K36" s="109"/>
      <c r="L36" s="109">
        <v>0</v>
      </c>
      <c r="M36" s="109"/>
      <c r="N36" s="109">
        <v>0</v>
      </c>
    </row>
    <row r="37" spans="1:15" ht="13.5" customHeight="1" x14ac:dyDescent="0.25">
      <c r="A37" s="16"/>
      <c r="B37" s="109"/>
      <c r="C37" s="109"/>
      <c r="D37" s="109"/>
      <c r="E37" s="109"/>
      <c r="F37" s="109"/>
      <c r="G37" s="109"/>
      <c r="H37" s="109"/>
      <c r="I37" s="109"/>
      <c r="J37" s="109"/>
      <c r="K37" s="109"/>
      <c r="L37" s="109"/>
      <c r="M37" s="109"/>
      <c r="N37" s="109"/>
    </row>
    <row r="38" spans="1:15" ht="13.5" customHeight="1" x14ac:dyDescent="0.25">
      <c r="A38" s="16" t="s">
        <v>24</v>
      </c>
      <c r="B38" s="116">
        <v>23</v>
      </c>
      <c r="C38" s="109"/>
      <c r="D38" s="116">
        <v>27</v>
      </c>
      <c r="E38" s="109"/>
      <c r="F38" s="116">
        <v>21</v>
      </c>
      <c r="G38" s="109"/>
      <c r="H38" s="116">
        <v>23</v>
      </c>
      <c r="I38" s="109"/>
      <c r="J38" s="116">
        <v>15</v>
      </c>
      <c r="K38" s="109"/>
      <c r="L38" s="116">
        <v>25</v>
      </c>
      <c r="M38" s="109"/>
      <c r="N38" s="116">
        <v>17</v>
      </c>
    </row>
    <row r="39" spans="1:15" ht="13.5" customHeight="1" x14ac:dyDescent="0.25">
      <c r="A39" s="16" t="s">
        <v>1683</v>
      </c>
      <c r="B39" s="109">
        <v>0</v>
      </c>
      <c r="C39" s="109"/>
      <c r="D39" s="109">
        <v>0</v>
      </c>
      <c r="E39" s="109"/>
      <c r="F39" s="109">
        <v>0</v>
      </c>
      <c r="G39" s="109"/>
      <c r="H39" s="109">
        <v>0</v>
      </c>
      <c r="I39" s="109"/>
      <c r="J39" s="109">
        <v>0</v>
      </c>
      <c r="K39" s="109"/>
      <c r="L39" s="109">
        <v>0</v>
      </c>
      <c r="M39" s="109"/>
      <c r="N39" s="109">
        <v>0</v>
      </c>
      <c r="O39" s="1"/>
    </row>
    <row r="40" spans="1:15" ht="13.5" customHeight="1" x14ac:dyDescent="0.25">
      <c r="A40" s="16"/>
      <c r="B40" s="109"/>
      <c r="C40" s="109"/>
      <c r="D40" s="109"/>
      <c r="E40" s="109"/>
      <c r="F40" s="109"/>
      <c r="G40" s="109"/>
      <c r="H40" s="109"/>
      <c r="I40" s="109"/>
      <c r="J40" s="109"/>
      <c r="K40" s="109"/>
      <c r="L40" s="109"/>
      <c r="M40" s="109"/>
      <c r="N40" s="109"/>
    </row>
    <row r="41" spans="1:15" ht="13.5" customHeight="1" x14ac:dyDescent="0.25">
      <c r="A41" s="95" t="s">
        <v>25</v>
      </c>
      <c r="B41" s="109">
        <v>3</v>
      </c>
      <c r="C41" s="109"/>
      <c r="D41" s="109">
        <v>3</v>
      </c>
      <c r="E41" s="109"/>
      <c r="F41" s="109">
        <v>3</v>
      </c>
      <c r="G41" s="109"/>
      <c r="H41" s="109">
        <v>3</v>
      </c>
      <c r="I41" s="109"/>
      <c r="J41" s="109">
        <v>3</v>
      </c>
      <c r="K41" s="109"/>
      <c r="L41" s="109">
        <v>3</v>
      </c>
      <c r="M41" s="109"/>
      <c r="N41" s="109">
        <v>3</v>
      </c>
      <c r="O41" s="7"/>
    </row>
    <row r="42" spans="1:15" ht="13.5" customHeight="1" x14ac:dyDescent="0.25">
      <c r="A42" s="16" t="s">
        <v>26</v>
      </c>
      <c r="B42" s="107">
        <v>1.7</v>
      </c>
      <c r="C42" s="108"/>
      <c r="D42" s="107" t="s">
        <v>1848</v>
      </c>
      <c r="E42" s="105"/>
      <c r="F42" s="104" t="s">
        <v>1849</v>
      </c>
      <c r="G42" s="105"/>
      <c r="H42" s="104">
        <v>3.5</v>
      </c>
      <c r="I42" s="105"/>
      <c r="J42" s="104">
        <v>1.7</v>
      </c>
      <c r="K42" s="105"/>
      <c r="L42" s="104">
        <v>1.3</v>
      </c>
      <c r="M42" s="105"/>
      <c r="N42" s="104" t="s">
        <v>1848</v>
      </c>
    </row>
    <row r="43" spans="1:15" ht="13.5" customHeight="1" x14ac:dyDescent="0.25">
      <c r="A43" s="16" t="s">
        <v>27</v>
      </c>
      <c r="B43" s="107">
        <v>2</v>
      </c>
      <c r="C43" s="107"/>
      <c r="D43" s="107" t="s">
        <v>1541</v>
      </c>
      <c r="E43" s="107"/>
      <c r="F43" s="107" t="s">
        <v>1405</v>
      </c>
      <c r="G43" s="107"/>
      <c r="H43" s="107">
        <v>4</v>
      </c>
      <c r="I43" s="107"/>
      <c r="J43" s="107">
        <v>3</v>
      </c>
      <c r="K43" s="107"/>
      <c r="L43" s="107">
        <v>1</v>
      </c>
      <c r="M43" s="107"/>
      <c r="N43" s="107" t="s">
        <v>1405</v>
      </c>
    </row>
    <row r="44" spans="1:15" ht="13.5" customHeight="1" x14ac:dyDescent="0.25">
      <c r="A44" s="16" t="s">
        <v>28</v>
      </c>
      <c r="B44" s="107">
        <v>2.1</v>
      </c>
      <c r="C44" s="108"/>
      <c r="D44" s="107">
        <v>2.1</v>
      </c>
      <c r="E44" s="105"/>
      <c r="F44" s="104">
        <v>1.4</v>
      </c>
      <c r="G44" s="105"/>
      <c r="H44" s="104">
        <v>4.2</v>
      </c>
      <c r="I44" s="105"/>
      <c r="J44" s="104">
        <v>5.4</v>
      </c>
      <c r="K44" s="105"/>
      <c r="L44" s="104">
        <v>1.3</v>
      </c>
      <c r="M44" s="105"/>
      <c r="N44" s="104" t="s">
        <v>1848</v>
      </c>
    </row>
    <row r="45" spans="1:15" ht="13.5" customHeight="1" x14ac:dyDescent="0.25">
      <c r="N45" s="15"/>
    </row>
    <row r="46" spans="1:15" ht="13.5" customHeight="1" x14ac:dyDescent="0.25">
      <c r="B46" s="69"/>
      <c r="C46" s="69"/>
      <c r="D46" s="69"/>
      <c r="E46" s="69"/>
      <c r="F46" s="69"/>
      <c r="G46" s="69"/>
      <c r="H46" s="69"/>
      <c r="I46" s="69"/>
      <c r="J46" s="69"/>
      <c r="K46" s="69"/>
      <c r="L46" s="69"/>
      <c r="M46" s="69"/>
      <c r="N46" s="69"/>
    </row>
    <row r="47" spans="1:15" ht="13.5" customHeight="1" x14ac:dyDescent="0.25">
      <c r="A47" s="178" t="s">
        <v>1864</v>
      </c>
      <c r="B47" s="69"/>
      <c r="C47" s="69"/>
      <c r="D47" s="69"/>
      <c r="E47" s="69"/>
      <c r="F47" s="69"/>
      <c r="G47" s="69"/>
      <c r="H47" s="69"/>
      <c r="I47" s="69"/>
      <c r="J47" s="69"/>
      <c r="K47" s="69"/>
      <c r="L47" s="69"/>
      <c r="M47" s="69"/>
      <c r="N47" s="87"/>
    </row>
    <row r="48" spans="1:15" ht="13.5" customHeight="1" x14ac:dyDescent="0.25">
      <c r="A48" s="178" t="s">
        <v>1865</v>
      </c>
      <c r="B48" s="69"/>
      <c r="C48" s="69"/>
      <c r="D48" s="69"/>
      <c r="E48" s="69"/>
      <c r="F48" s="69"/>
      <c r="G48" s="69"/>
      <c r="H48" s="69"/>
      <c r="I48" s="69"/>
      <c r="J48" s="69"/>
      <c r="K48" s="69"/>
      <c r="L48" s="69"/>
      <c r="M48" s="69"/>
      <c r="N48" s="69"/>
    </row>
    <row r="49" spans="1:14" ht="13.5" customHeight="1" x14ac:dyDescent="0.25">
      <c r="E49" s="1"/>
      <c r="G49" s="1"/>
      <c r="I49" s="1"/>
      <c r="K49" s="1"/>
      <c r="M49" s="1"/>
    </row>
    <row r="50" spans="1:14" ht="13.5" customHeight="1" x14ac:dyDescent="0.25">
      <c r="E50" s="1"/>
      <c r="G50" s="1"/>
      <c r="I50" s="1"/>
      <c r="K50" s="1"/>
      <c r="M50" s="1"/>
    </row>
    <row r="51" spans="1:14" ht="13.5" customHeight="1" x14ac:dyDescent="0.25">
      <c r="A51" s="74" t="s">
        <v>1846</v>
      </c>
    </row>
    <row r="52" spans="1:14" ht="13.5" customHeight="1" x14ac:dyDescent="0.25">
      <c r="A52" s="74"/>
    </row>
    <row r="53" spans="1:14" ht="13.5" customHeight="1" x14ac:dyDescent="0.25">
      <c r="A53" s="83" t="s">
        <v>1684</v>
      </c>
      <c r="B53" s="77">
        <v>0</v>
      </c>
      <c r="C53" s="73"/>
      <c r="D53" s="77">
        <v>0</v>
      </c>
      <c r="E53" s="73"/>
      <c r="F53" s="77">
        <v>0</v>
      </c>
      <c r="G53" s="73"/>
      <c r="H53" s="77">
        <v>0</v>
      </c>
      <c r="I53" s="73"/>
      <c r="J53" s="77">
        <v>0</v>
      </c>
      <c r="K53" s="73"/>
      <c r="L53" s="77">
        <v>0</v>
      </c>
      <c r="M53" s="73"/>
      <c r="N53" s="77">
        <v>0</v>
      </c>
    </row>
    <row r="54" spans="1:14" ht="13.5" customHeight="1" x14ac:dyDescent="0.25">
      <c r="A54" s="83" t="s">
        <v>1685</v>
      </c>
      <c r="B54" s="77">
        <v>0</v>
      </c>
      <c r="C54" s="73"/>
      <c r="D54" s="77">
        <v>0</v>
      </c>
      <c r="E54" s="73"/>
      <c r="F54" s="77">
        <v>0</v>
      </c>
      <c r="G54" s="73"/>
      <c r="H54" s="77">
        <v>0</v>
      </c>
      <c r="I54" s="73"/>
      <c r="J54" s="77">
        <v>0</v>
      </c>
      <c r="K54" s="73"/>
      <c r="L54" s="77">
        <v>0</v>
      </c>
      <c r="M54" s="73"/>
      <c r="N54" s="77">
        <v>0</v>
      </c>
    </row>
    <row r="55" spans="1:14" ht="13.5" customHeight="1" x14ac:dyDescent="0.25">
      <c r="A55" s="76"/>
      <c r="B55" s="77"/>
      <c r="C55" s="73"/>
      <c r="D55" s="77"/>
      <c r="E55" s="73"/>
      <c r="F55" s="77"/>
      <c r="G55" s="73"/>
      <c r="H55" s="77"/>
      <c r="I55" s="73"/>
      <c r="J55" s="77"/>
      <c r="K55" s="73"/>
      <c r="L55" s="77"/>
      <c r="M55" s="73"/>
      <c r="N55" s="77"/>
    </row>
    <row r="56" spans="1:14" ht="13.5" customHeight="1" x14ac:dyDescent="0.25">
      <c r="A56" s="76" t="s">
        <v>25</v>
      </c>
      <c r="B56" s="77">
        <v>12</v>
      </c>
      <c r="C56" s="77"/>
      <c r="D56" s="77">
        <v>12</v>
      </c>
      <c r="E56"/>
      <c r="F56" s="77">
        <v>12</v>
      </c>
      <c r="G56"/>
      <c r="H56" s="77">
        <v>12</v>
      </c>
      <c r="I56"/>
      <c r="J56" s="77">
        <v>12</v>
      </c>
      <c r="K56"/>
      <c r="L56" s="77">
        <v>12</v>
      </c>
      <c r="M56"/>
      <c r="N56" s="77">
        <v>12</v>
      </c>
    </row>
    <row r="57" spans="1:14" ht="13.5" customHeight="1" x14ac:dyDescent="0.25">
      <c r="A57" s="76" t="s">
        <v>26</v>
      </c>
      <c r="B57" s="72">
        <v>1.4</v>
      </c>
      <c r="C57" s="72"/>
      <c r="D57" s="72">
        <v>2</v>
      </c>
      <c r="E57" s="72"/>
      <c r="F57" s="72">
        <v>0.5</v>
      </c>
      <c r="G57" s="72"/>
      <c r="H57" s="72">
        <v>2.2999999999999998</v>
      </c>
      <c r="I57" s="72"/>
      <c r="J57" s="72">
        <v>1.5</v>
      </c>
      <c r="K57" s="72"/>
      <c r="L57" s="72">
        <v>0.9</v>
      </c>
      <c r="M57" s="72"/>
      <c r="N57" s="72" t="s">
        <v>1798</v>
      </c>
    </row>
    <row r="58" spans="1:14" ht="13.5" customHeight="1" x14ac:dyDescent="0.25">
      <c r="A58" s="76" t="s">
        <v>27</v>
      </c>
      <c r="B58" s="72">
        <v>2.1</v>
      </c>
      <c r="C58" s="72"/>
      <c r="D58" s="72">
        <v>2.5</v>
      </c>
      <c r="E58" s="72"/>
      <c r="F58" s="72">
        <v>1.1000000000000001</v>
      </c>
      <c r="G58" s="72"/>
      <c r="H58" s="72">
        <v>3.2</v>
      </c>
      <c r="I58" s="72"/>
      <c r="J58" s="72">
        <v>2.4</v>
      </c>
      <c r="K58" s="72"/>
      <c r="L58" s="72">
        <v>1.2</v>
      </c>
      <c r="M58" s="72"/>
      <c r="N58" s="72" t="s">
        <v>1799</v>
      </c>
    </row>
    <row r="59" spans="1:14" ht="13.5" customHeight="1" x14ac:dyDescent="0.25">
      <c r="A59" s="76" t="s">
        <v>28</v>
      </c>
      <c r="B59" s="72">
        <v>2.5</v>
      </c>
      <c r="C59" s="72"/>
      <c r="D59" s="72">
        <v>3.1</v>
      </c>
      <c r="E59" s="72"/>
      <c r="F59" s="72">
        <v>1.8</v>
      </c>
      <c r="G59" s="72"/>
      <c r="H59" s="72">
        <v>4.2</v>
      </c>
      <c r="I59" s="72"/>
      <c r="J59" s="72">
        <v>3.2</v>
      </c>
      <c r="K59" s="72"/>
      <c r="L59" s="72">
        <v>1.3</v>
      </c>
      <c r="M59" s="72"/>
      <c r="N59" s="72">
        <v>1.2</v>
      </c>
    </row>
    <row r="60" spans="1:14" ht="13.5" customHeight="1" x14ac:dyDescent="0.25"/>
    <row r="61" spans="1:14" ht="13.5" customHeight="1" x14ac:dyDescent="0.25"/>
    <row r="62" spans="1:14" x14ac:dyDescent="0.25">
      <c r="A62" s="73"/>
    </row>
    <row r="63" spans="1:14" x14ac:dyDescent="0.25">
      <c r="A63" s="73"/>
    </row>
    <row r="64" spans="1:14" x14ac:dyDescent="0.25">
      <c r="A64" s="73"/>
    </row>
    <row r="65" spans="1:1" x14ac:dyDescent="0.25">
      <c r="A65" s="73"/>
    </row>
    <row r="66" spans="1:1" x14ac:dyDescent="0.25">
      <c r="A66" s="84"/>
    </row>
    <row r="69" spans="1:1" x14ac:dyDescent="0.25">
      <c r="A69" s="73"/>
    </row>
    <row r="75" spans="1:1" x14ac:dyDescent="0.25">
      <c r="A75" s="73"/>
    </row>
  </sheetData>
  <mergeCells count="2">
    <mergeCell ref="A1:N1"/>
    <mergeCell ref="A2:M2"/>
  </mergeCells>
  <phoneticPr fontId="0" type="noConversion"/>
  <printOptions horizontalCentered="1"/>
  <pageMargins left="0" right="0" top="0.75" bottom="0.75" header="0.3" footer="0.3"/>
  <pageSetup scale="85" orientation="portrait" useFirstPageNumber="1" r:id="rId1"/>
  <headerFooter alignWithMargins="0">
    <oddHeader xml:space="preserve">&amp;C&amp;12METROPOLITAN WATER RECLAMATION DISTRICT OF GREATER CHICAGO&amp;10
</oddHeader>
    <oddFooter>&amp;L&amp;8
__________________________
All analytical values as mg/dry KG.
NS=No sample; NA=No Analysis
N/R=Not Required; ND=No Data Available&amp;C2 - Cadmium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O75"/>
  <sheetViews>
    <sheetView zoomScale="80" zoomScaleNormal="80" workbookViewId="0">
      <pane xSplit="1" ySplit="7" topLeftCell="B8" activePane="bottomRight" state="frozen"/>
      <selection sqref="A1:N1"/>
      <selection pane="topRight" sqref="A1:N1"/>
      <selection pane="bottomLeft" sqref="A1:N1"/>
      <selection pane="bottomRight" sqref="A1:N1"/>
    </sheetView>
  </sheetViews>
  <sheetFormatPr defaultColWidth="9.109375" defaultRowHeight="13.2" x14ac:dyDescent="0.25"/>
  <cols>
    <col min="1" max="1" width="16.5546875" style="1" customWidth="1"/>
    <col min="2" max="2" width="12.5546875" style="1" customWidth="1"/>
    <col min="3" max="3" width="2.44140625" style="1" customWidth="1"/>
    <col min="4" max="4" width="12.5546875" style="1" customWidth="1"/>
    <col min="5" max="5" width="2.44140625" style="7" customWidth="1"/>
    <col min="6" max="6" width="12.5546875" style="1" customWidth="1"/>
    <col min="7" max="7" width="2.44140625" style="7" customWidth="1"/>
    <col min="8" max="8" width="12.5546875" style="1" customWidth="1"/>
    <col min="9" max="9" width="2.44140625" style="7" customWidth="1"/>
    <col min="10" max="10" width="12.5546875" style="1" customWidth="1"/>
    <col min="11" max="11" width="2.44140625" style="7" customWidth="1"/>
    <col min="12" max="12" width="12.5546875" style="1" customWidth="1"/>
    <col min="13" max="13" width="2.44140625" style="7" customWidth="1"/>
    <col min="14" max="14" width="12.5546875" style="1" customWidth="1"/>
    <col min="15" max="15" width="9.109375" style="13"/>
    <col min="16" max="16384" width="9.109375" style="17"/>
  </cols>
  <sheetData>
    <row r="1" spans="1:15" ht="13.5" customHeight="1" x14ac:dyDescent="0.25">
      <c r="A1" s="160" t="s">
        <v>1688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60"/>
      <c r="N1" s="160"/>
      <c r="O1" s="101"/>
    </row>
    <row r="2" spans="1:15" s="1" customFormat="1" ht="13.5" customHeight="1" x14ac:dyDescent="0.25">
      <c r="A2" s="159" t="s">
        <v>1850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20"/>
      <c r="O2" s="13"/>
    </row>
    <row r="3" spans="1:15" ht="13.5" customHeight="1" x14ac:dyDescent="0.25">
      <c r="A3" s="98"/>
      <c r="B3" s="2"/>
      <c r="C3" s="2"/>
      <c r="D3" s="3"/>
      <c r="E3" s="4"/>
      <c r="F3" s="3"/>
      <c r="G3" s="4"/>
      <c r="H3" s="3"/>
      <c r="I3" s="4"/>
      <c r="J3" s="3"/>
      <c r="K3" s="4"/>
      <c r="L3" s="5"/>
      <c r="M3" s="6"/>
      <c r="N3" s="5"/>
    </row>
    <row r="4" spans="1:15" ht="13.5" customHeight="1" x14ac:dyDescent="0.25">
      <c r="B4" s="7" t="s">
        <v>10</v>
      </c>
      <c r="D4" s="8" t="s">
        <v>11</v>
      </c>
      <c r="E4" s="8"/>
      <c r="F4" s="86" t="s">
        <v>1495</v>
      </c>
      <c r="G4" s="8"/>
      <c r="H4" s="8" t="s">
        <v>14</v>
      </c>
      <c r="I4" s="8"/>
      <c r="J4" s="8" t="s">
        <v>15</v>
      </c>
      <c r="K4" s="9"/>
      <c r="L4" s="8" t="s">
        <v>30</v>
      </c>
      <c r="M4" s="8"/>
      <c r="N4" s="8" t="s">
        <v>29</v>
      </c>
    </row>
    <row r="5" spans="1:15" ht="13.5" customHeight="1" x14ac:dyDescent="0.25">
      <c r="A5" s="8" t="s">
        <v>16</v>
      </c>
      <c r="B5" s="7" t="s">
        <v>17</v>
      </c>
      <c r="D5" s="8" t="s">
        <v>17</v>
      </c>
      <c r="E5" s="8"/>
      <c r="F5" s="8" t="s">
        <v>18</v>
      </c>
      <c r="G5" s="8"/>
      <c r="H5" s="8" t="s">
        <v>17</v>
      </c>
      <c r="I5" s="8"/>
      <c r="J5" s="8" t="s">
        <v>19</v>
      </c>
      <c r="K5" s="9"/>
      <c r="L5" s="8" t="s">
        <v>17</v>
      </c>
      <c r="M5" s="8"/>
      <c r="N5" s="8" t="s">
        <v>19</v>
      </c>
    </row>
    <row r="6" spans="1:15" ht="13.5" customHeight="1" x14ac:dyDescent="0.25">
      <c r="A6" s="3" t="s">
        <v>20</v>
      </c>
      <c r="B6" s="10" t="s">
        <v>21</v>
      </c>
      <c r="C6" s="2"/>
      <c r="D6" s="3" t="s">
        <v>21</v>
      </c>
      <c r="E6" s="3"/>
      <c r="F6" s="3" t="s">
        <v>23</v>
      </c>
      <c r="G6" s="3"/>
      <c r="H6" s="3" t="s">
        <v>21</v>
      </c>
      <c r="I6" s="3"/>
      <c r="J6" s="3" t="s">
        <v>22</v>
      </c>
      <c r="K6" s="4"/>
      <c r="L6" s="3" t="s">
        <v>21</v>
      </c>
      <c r="M6" s="3"/>
      <c r="N6" s="3" t="s">
        <v>22</v>
      </c>
    </row>
    <row r="7" spans="1:15" ht="13.5" customHeight="1" x14ac:dyDescent="0.25">
      <c r="A7" s="11"/>
      <c r="B7" s="12"/>
      <c r="D7" s="12"/>
      <c r="E7" s="13"/>
      <c r="F7" s="7"/>
      <c r="G7" s="1"/>
      <c r="H7" s="7"/>
      <c r="I7" s="1"/>
      <c r="J7" s="7"/>
      <c r="K7" s="1"/>
      <c r="L7" s="7"/>
      <c r="M7" s="1"/>
      <c r="N7" s="7"/>
    </row>
    <row r="8" spans="1:15" s="1" customFormat="1" ht="13.5" customHeight="1" x14ac:dyDescent="0.25">
      <c r="E8" s="7"/>
      <c r="G8" s="7"/>
      <c r="I8" s="7"/>
      <c r="K8" s="7"/>
      <c r="M8" s="7"/>
      <c r="O8" s="13"/>
    </row>
    <row r="9" spans="1:15" s="1" customFormat="1" ht="13.5" customHeight="1" x14ac:dyDescent="0.25">
      <c r="A9" s="96" t="s">
        <v>1855</v>
      </c>
      <c r="B9" s="111">
        <v>54</v>
      </c>
      <c r="C9" s="117"/>
      <c r="D9" s="111">
        <v>23</v>
      </c>
      <c r="E9" s="108"/>
      <c r="F9" s="111">
        <v>102</v>
      </c>
      <c r="G9" s="108"/>
      <c r="H9" s="111">
        <v>59</v>
      </c>
      <c r="I9" s="108"/>
      <c r="J9" s="111">
        <v>57</v>
      </c>
      <c r="K9" s="108"/>
      <c r="L9" s="111">
        <v>26</v>
      </c>
      <c r="M9" s="108"/>
      <c r="N9" s="111">
        <v>20</v>
      </c>
      <c r="O9" s="104"/>
    </row>
    <row r="10" spans="1:15" s="1" customFormat="1" ht="13.5" customHeight="1" x14ac:dyDescent="0.25">
      <c r="A10" s="96" t="s">
        <v>1852</v>
      </c>
      <c r="B10" s="111">
        <v>44</v>
      </c>
      <c r="C10" s="109"/>
      <c r="D10" s="111">
        <v>81</v>
      </c>
      <c r="E10" s="109"/>
      <c r="F10" s="111">
        <v>54</v>
      </c>
      <c r="G10" s="109"/>
      <c r="H10" s="111">
        <v>63</v>
      </c>
      <c r="I10" s="109"/>
      <c r="J10" s="111">
        <v>53</v>
      </c>
      <c r="K10" s="109"/>
      <c r="L10" s="111">
        <v>27</v>
      </c>
      <c r="M10" s="109"/>
      <c r="N10" s="111">
        <v>15</v>
      </c>
      <c r="O10" s="106"/>
    </row>
    <row r="11" spans="1:15" s="1" customFormat="1" ht="13.5" customHeight="1" x14ac:dyDescent="0.25">
      <c r="A11" s="96" t="s">
        <v>1853</v>
      </c>
      <c r="B11" s="111">
        <v>40</v>
      </c>
      <c r="C11" s="108"/>
      <c r="D11" s="111">
        <v>79</v>
      </c>
      <c r="E11" s="108"/>
      <c r="F11" s="111">
        <v>33</v>
      </c>
      <c r="G11" s="108"/>
      <c r="H11" s="111">
        <v>59</v>
      </c>
      <c r="I11" s="108"/>
      <c r="J11" s="111">
        <v>39</v>
      </c>
      <c r="K11" s="108"/>
      <c r="L11" s="111">
        <v>30</v>
      </c>
      <c r="M11" s="108"/>
      <c r="N11" s="111">
        <v>19</v>
      </c>
      <c r="O11" s="105"/>
    </row>
    <row r="12" spans="1:15" s="1" customFormat="1" ht="13.5" customHeight="1" x14ac:dyDescent="0.25">
      <c r="A12" s="96" t="s">
        <v>712</v>
      </c>
      <c r="B12" s="104"/>
      <c r="C12" s="105"/>
      <c r="D12" s="104"/>
      <c r="E12" s="105"/>
      <c r="F12" s="104"/>
      <c r="G12" s="105"/>
      <c r="H12" s="104"/>
      <c r="I12" s="118"/>
      <c r="J12" s="104"/>
      <c r="K12" s="105"/>
      <c r="L12" s="104"/>
      <c r="M12" s="105"/>
      <c r="N12" s="104"/>
      <c r="O12" s="105"/>
    </row>
    <row r="13" spans="1:15" ht="13.5" customHeight="1" x14ac:dyDescent="0.25">
      <c r="A13" s="96" t="s">
        <v>712</v>
      </c>
      <c r="B13" s="111"/>
      <c r="C13" s="108"/>
      <c r="D13" s="111"/>
      <c r="E13" s="108"/>
      <c r="F13" s="111"/>
      <c r="G13" s="119"/>
      <c r="H13" s="111"/>
      <c r="I13" s="119"/>
      <c r="J13" s="111"/>
      <c r="K13" s="108"/>
      <c r="L13" s="111"/>
      <c r="M13" s="108"/>
      <c r="N13" s="111"/>
      <c r="O13" s="104"/>
    </row>
    <row r="14" spans="1:15" ht="13.5" customHeight="1" x14ac:dyDescent="0.25">
      <c r="A14" s="96" t="s">
        <v>712</v>
      </c>
      <c r="B14" s="111"/>
      <c r="C14" s="108"/>
      <c r="D14" s="111"/>
      <c r="E14" s="108"/>
      <c r="F14" s="111"/>
      <c r="G14" s="108"/>
      <c r="H14" s="111"/>
      <c r="I14" s="108"/>
      <c r="J14" s="111"/>
      <c r="K14" s="108"/>
      <c r="L14" s="111"/>
      <c r="M14" s="108"/>
      <c r="N14" s="111"/>
      <c r="O14" s="106"/>
    </row>
    <row r="15" spans="1:15" ht="13.5" customHeight="1" x14ac:dyDescent="0.25">
      <c r="A15" s="96" t="s">
        <v>712</v>
      </c>
      <c r="B15" s="111"/>
      <c r="C15" s="109"/>
      <c r="D15" s="111"/>
      <c r="E15" s="109"/>
      <c r="F15" s="111"/>
      <c r="G15" s="108"/>
      <c r="H15" s="111"/>
      <c r="I15" s="108"/>
      <c r="J15" s="111"/>
      <c r="K15" s="109"/>
      <c r="L15" s="111"/>
      <c r="M15" s="109"/>
      <c r="N15" s="111"/>
      <c r="O15" s="106"/>
    </row>
    <row r="16" spans="1:15" ht="13.5" customHeight="1" x14ac:dyDescent="0.25">
      <c r="A16" s="96" t="s">
        <v>712</v>
      </c>
      <c r="B16" s="104"/>
      <c r="C16" s="108"/>
      <c r="D16" s="104"/>
      <c r="E16" s="108"/>
      <c r="F16" s="104"/>
      <c r="G16" s="108"/>
      <c r="H16" s="104"/>
      <c r="I16" s="108"/>
      <c r="J16" s="104"/>
      <c r="K16" s="108"/>
      <c r="L16" s="104"/>
      <c r="M16" s="108"/>
      <c r="N16" s="104"/>
      <c r="O16" s="106"/>
    </row>
    <row r="17" spans="1:15" ht="13.5" customHeight="1" x14ac:dyDescent="0.25">
      <c r="A17" s="96" t="s">
        <v>712</v>
      </c>
      <c r="B17" s="104"/>
      <c r="C17" s="105"/>
      <c r="D17" s="104"/>
      <c r="E17" s="105"/>
      <c r="F17" s="104"/>
      <c r="G17" s="105"/>
      <c r="H17" s="104"/>
      <c r="I17" s="118"/>
      <c r="J17" s="104"/>
      <c r="K17" s="105"/>
      <c r="L17" s="104"/>
      <c r="M17" s="105"/>
      <c r="N17" s="104"/>
      <c r="O17" s="106"/>
    </row>
    <row r="18" spans="1:15" ht="13.5" customHeight="1" x14ac:dyDescent="0.25">
      <c r="A18" s="96" t="s">
        <v>712</v>
      </c>
      <c r="B18" s="111"/>
      <c r="C18" s="108"/>
      <c r="D18" s="111"/>
      <c r="E18" s="108"/>
      <c r="F18" s="111"/>
      <c r="G18" s="119"/>
      <c r="H18" s="111"/>
      <c r="I18" s="119"/>
      <c r="J18" s="111"/>
      <c r="K18" s="108"/>
      <c r="L18" s="111"/>
      <c r="M18" s="108"/>
      <c r="N18" s="111"/>
      <c r="O18" s="105"/>
    </row>
    <row r="19" spans="1:15" ht="13.5" customHeight="1" x14ac:dyDescent="0.25">
      <c r="A19" s="96" t="s">
        <v>712</v>
      </c>
      <c r="B19" s="104"/>
      <c r="C19" s="105"/>
      <c r="D19" s="104"/>
      <c r="E19" s="105"/>
      <c r="F19" s="104"/>
      <c r="G19" s="105"/>
      <c r="H19" s="104"/>
      <c r="I19" s="118"/>
      <c r="J19" s="104"/>
      <c r="K19" s="105"/>
      <c r="L19" s="104"/>
      <c r="M19" s="105"/>
      <c r="N19" s="104"/>
      <c r="O19" s="106"/>
    </row>
    <row r="20" spans="1:15" ht="13.5" customHeight="1" x14ac:dyDescent="0.25">
      <c r="A20" s="96" t="s">
        <v>712</v>
      </c>
      <c r="B20" s="104"/>
      <c r="C20" s="105"/>
      <c r="D20" s="104"/>
      <c r="E20" s="105"/>
      <c r="F20" s="104"/>
      <c r="G20" s="105"/>
      <c r="H20" s="104"/>
      <c r="I20" s="118"/>
      <c r="J20" s="104"/>
      <c r="K20" s="105"/>
      <c r="L20" s="104"/>
      <c r="M20" s="105"/>
      <c r="N20" s="104"/>
      <c r="O20" s="106"/>
    </row>
    <row r="21" spans="1:15" ht="13.5" customHeight="1" x14ac:dyDescent="0.25">
      <c r="A21" s="96"/>
      <c r="B21" s="104"/>
      <c r="C21" s="104"/>
      <c r="D21" s="107"/>
      <c r="E21" s="105"/>
      <c r="F21" s="104"/>
      <c r="G21" s="105"/>
      <c r="H21" s="104"/>
      <c r="I21" s="105"/>
      <c r="J21" s="104"/>
      <c r="K21" s="105"/>
      <c r="L21" s="104"/>
      <c r="M21" s="105"/>
      <c r="N21" s="104"/>
      <c r="O21" s="62"/>
    </row>
    <row r="22" spans="1:15" s="1" customFormat="1" ht="13.5" customHeight="1" x14ac:dyDescent="0.25">
      <c r="A22" s="96"/>
      <c r="B22" s="104"/>
      <c r="C22" s="104"/>
      <c r="D22" s="107"/>
      <c r="E22" s="105"/>
      <c r="F22" s="104"/>
      <c r="G22" s="105"/>
      <c r="H22" s="106"/>
      <c r="I22" s="105"/>
      <c r="J22" s="106"/>
      <c r="K22" s="105"/>
      <c r="L22" s="106"/>
      <c r="M22" s="105"/>
      <c r="N22" s="106"/>
      <c r="O22" s="62"/>
    </row>
    <row r="23" spans="1:15" ht="13.5" customHeight="1" x14ac:dyDescent="0.25">
      <c r="A23" s="14"/>
      <c r="B23" s="111"/>
      <c r="C23" s="111"/>
      <c r="D23" s="107"/>
      <c r="E23" s="109"/>
      <c r="F23" s="104"/>
      <c r="G23" s="108"/>
      <c r="H23" s="104"/>
      <c r="I23" s="108"/>
      <c r="J23" s="104" t="s">
        <v>7</v>
      </c>
      <c r="K23" s="109"/>
      <c r="L23" s="104"/>
      <c r="M23" s="109"/>
      <c r="N23" s="104"/>
    </row>
    <row r="24" spans="1:15" ht="13.5" customHeight="1" x14ac:dyDescent="0.25">
      <c r="A24" s="14"/>
      <c r="B24" s="111"/>
      <c r="C24" s="111"/>
      <c r="D24" s="112"/>
      <c r="E24" s="108"/>
      <c r="F24" s="104"/>
      <c r="G24" s="108"/>
      <c r="H24" s="104"/>
      <c r="I24" s="108"/>
      <c r="J24" s="104"/>
      <c r="K24" s="108"/>
      <c r="L24" s="104"/>
      <c r="M24" s="105"/>
      <c r="N24" s="104"/>
    </row>
    <row r="25" spans="1:15" ht="13.5" customHeight="1" x14ac:dyDescent="0.25">
      <c r="A25" s="94"/>
      <c r="B25" s="104"/>
      <c r="C25" s="104"/>
      <c r="D25" s="112"/>
      <c r="E25" s="105"/>
      <c r="F25" s="104"/>
      <c r="G25" s="105"/>
      <c r="H25" s="104"/>
      <c r="I25" s="105"/>
      <c r="J25" s="104"/>
      <c r="K25" s="105"/>
      <c r="L25" s="104"/>
      <c r="M25" s="105"/>
      <c r="N25" s="104"/>
    </row>
    <row r="26" spans="1:15" ht="13.5" customHeight="1" x14ac:dyDescent="0.25">
      <c r="A26" s="64"/>
      <c r="B26" s="111"/>
      <c r="C26" s="111"/>
      <c r="D26" s="112"/>
      <c r="E26" s="111"/>
      <c r="F26" s="111"/>
      <c r="G26" s="111"/>
      <c r="H26" s="106"/>
      <c r="I26" s="111"/>
      <c r="J26" s="106"/>
      <c r="K26" s="111"/>
      <c r="L26" s="106"/>
      <c r="M26" s="111"/>
      <c r="N26" s="106"/>
    </row>
    <row r="27" spans="1:15" ht="13.5" customHeight="1" x14ac:dyDescent="0.25">
      <c r="A27" s="64" t="s">
        <v>7</v>
      </c>
      <c r="B27" s="111"/>
      <c r="C27" s="108"/>
      <c r="D27" s="107"/>
      <c r="E27" s="108"/>
      <c r="F27" s="108"/>
      <c r="G27" s="108"/>
      <c r="H27" s="106"/>
      <c r="I27" s="108"/>
      <c r="J27" s="106"/>
      <c r="K27" s="108"/>
      <c r="L27" s="106"/>
      <c r="M27" s="108"/>
      <c r="N27" s="106"/>
    </row>
    <row r="28" spans="1:15" ht="13.5" customHeight="1" x14ac:dyDescent="0.25">
      <c r="A28" s="64"/>
      <c r="B28" s="111"/>
      <c r="C28" s="108"/>
      <c r="D28" s="111"/>
      <c r="E28" s="108"/>
      <c r="F28" s="111"/>
      <c r="G28" s="109"/>
      <c r="H28" s="106"/>
      <c r="I28" s="108"/>
      <c r="J28" s="106"/>
      <c r="K28" s="108"/>
      <c r="L28" s="106"/>
      <c r="M28" s="108"/>
      <c r="N28" s="106"/>
    </row>
    <row r="29" spans="1:15" ht="13.5" customHeight="1" x14ac:dyDescent="0.25">
      <c r="A29" s="14"/>
      <c r="B29" s="111"/>
      <c r="C29" s="109"/>
      <c r="D29" s="113"/>
      <c r="E29" s="111"/>
      <c r="F29" s="111"/>
      <c r="G29" s="109"/>
      <c r="H29" s="106"/>
      <c r="I29" s="108"/>
      <c r="J29" s="106"/>
      <c r="K29" s="109"/>
      <c r="L29" s="106"/>
      <c r="M29" s="109"/>
      <c r="N29" s="106"/>
    </row>
    <row r="30" spans="1:15" ht="13.5" customHeight="1" x14ac:dyDescent="0.25">
      <c r="A30" s="14"/>
      <c r="B30" s="111"/>
      <c r="C30" s="108"/>
      <c r="D30" s="111"/>
      <c r="E30" s="108"/>
      <c r="F30" s="111"/>
      <c r="G30" s="109"/>
      <c r="H30" s="106"/>
      <c r="I30" s="108"/>
      <c r="J30" s="106"/>
      <c r="K30" s="108"/>
      <c r="L30" s="106"/>
      <c r="M30" s="108"/>
      <c r="N30" s="104"/>
    </row>
    <row r="31" spans="1:15" ht="13.5" customHeight="1" x14ac:dyDescent="0.25">
      <c r="A31" s="14"/>
      <c r="B31" s="111"/>
      <c r="C31" s="108"/>
      <c r="D31" s="111"/>
      <c r="E31" s="108"/>
      <c r="F31" s="111"/>
      <c r="G31" s="109"/>
      <c r="H31" s="106"/>
      <c r="I31" s="108"/>
      <c r="J31" s="106"/>
      <c r="K31" s="108"/>
      <c r="L31" s="106"/>
      <c r="M31" s="108"/>
      <c r="N31" s="106"/>
    </row>
    <row r="32" spans="1:15" ht="13.5" customHeight="1" x14ac:dyDescent="0.25">
      <c r="A32" s="64"/>
      <c r="B32" s="114"/>
      <c r="C32" s="109"/>
      <c r="D32" s="110"/>
      <c r="E32" s="111"/>
      <c r="F32" s="110"/>
      <c r="G32" s="109"/>
      <c r="H32" s="106"/>
      <c r="I32" s="110"/>
      <c r="J32" s="106"/>
      <c r="K32" s="109"/>
      <c r="L32" s="106"/>
      <c r="M32" s="109"/>
      <c r="N32" s="105"/>
    </row>
    <row r="33" spans="1:15" ht="13.5" customHeight="1" x14ac:dyDescent="0.25">
      <c r="A33" s="75" t="s">
        <v>1434</v>
      </c>
      <c r="B33" s="111"/>
      <c r="C33" s="108"/>
      <c r="D33" s="111"/>
      <c r="E33" s="108"/>
      <c r="F33" s="111"/>
      <c r="G33" s="109"/>
      <c r="H33" s="108"/>
      <c r="I33" s="108"/>
      <c r="J33" s="108"/>
      <c r="K33" s="108"/>
      <c r="L33" s="108"/>
      <c r="M33" s="108"/>
      <c r="N33" s="108"/>
    </row>
    <row r="34" spans="1:15" ht="13.5" customHeight="1" x14ac:dyDescent="0.25">
      <c r="A34" s="14"/>
      <c r="B34" s="111"/>
      <c r="C34" s="109"/>
      <c r="D34" s="113"/>
      <c r="E34" s="111"/>
      <c r="F34" s="111"/>
      <c r="G34" s="109"/>
      <c r="H34" s="111"/>
      <c r="I34" s="108"/>
      <c r="J34" s="111"/>
      <c r="K34" s="109"/>
      <c r="L34" s="111"/>
      <c r="M34" s="109"/>
      <c r="N34" s="111"/>
    </row>
    <row r="35" spans="1:15" ht="13.5" customHeight="1" x14ac:dyDescent="0.3">
      <c r="A35" s="16" t="s">
        <v>36</v>
      </c>
      <c r="B35" s="115" t="s">
        <v>31</v>
      </c>
      <c r="C35" s="109"/>
      <c r="D35" s="115" t="s">
        <v>31</v>
      </c>
      <c r="E35" s="109"/>
      <c r="F35" s="115" t="s">
        <v>31</v>
      </c>
      <c r="G35" s="109"/>
      <c r="H35" s="115" t="s">
        <v>31</v>
      </c>
      <c r="I35" s="109"/>
      <c r="J35" s="115" t="s">
        <v>31</v>
      </c>
      <c r="K35" s="109"/>
      <c r="L35" s="115" t="s">
        <v>31</v>
      </c>
      <c r="M35" s="109"/>
      <c r="N35" s="115" t="s">
        <v>31</v>
      </c>
    </row>
    <row r="36" spans="1:15" ht="13.5" customHeight="1" x14ac:dyDescent="0.25">
      <c r="A36" s="16" t="s">
        <v>1683</v>
      </c>
      <c r="B36" s="109"/>
      <c r="C36" s="109"/>
      <c r="D36" s="109"/>
      <c r="E36" s="109"/>
      <c r="F36" s="109"/>
      <c r="G36" s="109"/>
      <c r="H36" s="109"/>
      <c r="I36" s="109"/>
      <c r="J36" s="109"/>
      <c r="K36" s="109"/>
      <c r="L36" s="109"/>
      <c r="M36" s="109"/>
      <c r="N36" s="109"/>
    </row>
    <row r="37" spans="1:15" ht="13.5" customHeight="1" x14ac:dyDescent="0.25">
      <c r="A37" s="16"/>
      <c r="B37" s="109"/>
      <c r="C37" s="109"/>
      <c r="D37" s="109"/>
      <c r="E37" s="109"/>
      <c r="F37" s="109"/>
      <c r="G37" s="109"/>
      <c r="H37" s="109"/>
      <c r="I37" s="109"/>
      <c r="J37" s="109"/>
      <c r="K37" s="109"/>
      <c r="L37" s="109"/>
      <c r="M37" s="109"/>
      <c r="N37" s="109"/>
    </row>
    <row r="38" spans="1:15" ht="13.5" customHeight="1" x14ac:dyDescent="0.25">
      <c r="A38" s="16" t="s">
        <v>24</v>
      </c>
      <c r="B38" s="116">
        <v>725</v>
      </c>
      <c r="C38" s="109"/>
      <c r="D38" s="116">
        <v>818</v>
      </c>
      <c r="E38" s="109"/>
      <c r="F38" s="116">
        <v>629</v>
      </c>
      <c r="G38" s="109"/>
      <c r="H38" s="116">
        <v>725</v>
      </c>
      <c r="I38" s="109"/>
      <c r="J38" s="116">
        <v>486</v>
      </c>
      <c r="K38" s="109"/>
      <c r="L38" s="116">
        <v>766</v>
      </c>
      <c r="M38" s="109"/>
      <c r="N38" s="116">
        <v>529</v>
      </c>
    </row>
    <row r="39" spans="1:15" ht="13.5" customHeight="1" x14ac:dyDescent="0.25">
      <c r="A39" s="16" t="s">
        <v>1683</v>
      </c>
      <c r="B39" s="109">
        <v>0</v>
      </c>
      <c r="C39" s="109"/>
      <c r="D39" s="109">
        <v>0</v>
      </c>
      <c r="E39" s="109"/>
      <c r="F39" s="109">
        <v>0</v>
      </c>
      <c r="G39" s="109"/>
      <c r="H39" s="109">
        <v>0</v>
      </c>
      <c r="I39" s="109"/>
      <c r="J39" s="109">
        <v>0</v>
      </c>
      <c r="K39" s="109"/>
      <c r="L39" s="109">
        <v>0</v>
      </c>
      <c r="M39" s="109"/>
      <c r="N39" s="109">
        <v>0</v>
      </c>
      <c r="O39" s="1"/>
    </row>
    <row r="40" spans="1:15" ht="13.5" customHeight="1" x14ac:dyDescent="0.25">
      <c r="A40" s="16"/>
      <c r="B40" s="109"/>
      <c r="C40" s="109"/>
      <c r="D40" s="109"/>
      <c r="E40" s="109"/>
      <c r="F40" s="109"/>
      <c r="G40" s="109"/>
      <c r="H40" s="109"/>
      <c r="I40" s="109"/>
      <c r="J40" s="109"/>
      <c r="K40" s="109"/>
      <c r="L40" s="109"/>
      <c r="M40" s="109"/>
      <c r="N40" s="109"/>
    </row>
    <row r="41" spans="1:15" ht="13.5" customHeight="1" x14ac:dyDescent="0.25">
      <c r="A41" s="95" t="s">
        <v>25</v>
      </c>
      <c r="B41" s="109">
        <v>3</v>
      </c>
      <c r="C41" s="109"/>
      <c r="D41" s="109">
        <v>3</v>
      </c>
      <c r="E41" s="109"/>
      <c r="F41" s="109">
        <v>3</v>
      </c>
      <c r="G41" s="109"/>
      <c r="H41" s="109">
        <v>3</v>
      </c>
      <c r="I41" s="109"/>
      <c r="J41" s="109">
        <v>3</v>
      </c>
      <c r="K41" s="109"/>
      <c r="L41" s="109">
        <v>3</v>
      </c>
      <c r="M41" s="109"/>
      <c r="N41" s="109">
        <v>3</v>
      </c>
      <c r="O41" s="7"/>
    </row>
    <row r="42" spans="1:15" ht="13.5" customHeight="1" x14ac:dyDescent="0.25">
      <c r="A42" s="16" t="s">
        <v>26</v>
      </c>
      <c r="B42" s="107">
        <v>40</v>
      </c>
      <c r="C42" s="108"/>
      <c r="D42" s="107">
        <v>23</v>
      </c>
      <c r="E42" s="105"/>
      <c r="F42" s="104">
        <v>33</v>
      </c>
      <c r="G42" s="105"/>
      <c r="H42" s="104">
        <v>59</v>
      </c>
      <c r="I42" s="105"/>
      <c r="J42" s="104">
        <v>39</v>
      </c>
      <c r="K42" s="105"/>
      <c r="L42" s="104">
        <v>26</v>
      </c>
      <c r="M42" s="105"/>
      <c r="N42" s="104">
        <v>15</v>
      </c>
    </row>
    <row r="43" spans="1:15" ht="13.5" customHeight="1" x14ac:dyDescent="0.25">
      <c r="A43" s="16" t="s">
        <v>27</v>
      </c>
      <c r="B43" s="107">
        <v>46</v>
      </c>
      <c r="C43" s="107"/>
      <c r="D43" s="107">
        <v>61</v>
      </c>
      <c r="E43" s="107"/>
      <c r="F43" s="107">
        <v>63</v>
      </c>
      <c r="G43" s="107"/>
      <c r="H43" s="107">
        <v>60.3</v>
      </c>
      <c r="I43" s="107"/>
      <c r="J43" s="107">
        <v>49.6</v>
      </c>
      <c r="K43" s="107"/>
      <c r="L43" s="107">
        <v>27.6</v>
      </c>
      <c r="M43" s="107"/>
      <c r="N43" s="107">
        <v>18</v>
      </c>
    </row>
    <row r="44" spans="1:15" customFormat="1" ht="13.5" customHeight="1" x14ac:dyDescent="0.25">
      <c r="A44" s="16" t="s">
        <v>28</v>
      </c>
      <c r="B44" s="107">
        <v>54</v>
      </c>
      <c r="C44" s="108"/>
      <c r="D44" s="107">
        <v>81</v>
      </c>
      <c r="E44" s="105"/>
      <c r="F44" s="104">
        <v>102</v>
      </c>
      <c r="G44" s="105"/>
      <c r="H44" s="104">
        <v>63</v>
      </c>
      <c r="I44" s="105"/>
      <c r="J44" s="104">
        <v>57</v>
      </c>
      <c r="K44" s="105"/>
      <c r="L44" s="104">
        <v>30</v>
      </c>
      <c r="M44" s="105"/>
      <c r="N44" s="104">
        <v>20</v>
      </c>
      <c r="O44" s="13"/>
    </row>
    <row r="45" spans="1:15" customFormat="1" ht="13.5" customHeight="1" x14ac:dyDescent="0.25">
      <c r="A45" s="1"/>
      <c r="B45" s="1"/>
      <c r="C45" s="1"/>
      <c r="D45" s="1"/>
      <c r="E45" s="7"/>
      <c r="F45" s="1"/>
      <c r="G45" s="7"/>
      <c r="H45" s="1"/>
      <c r="I45" s="7"/>
      <c r="J45" s="1"/>
      <c r="K45" s="7"/>
      <c r="L45" s="1"/>
      <c r="M45" s="7"/>
      <c r="N45" s="15"/>
      <c r="O45" s="13"/>
    </row>
    <row r="46" spans="1:15" ht="13.5" customHeight="1" x14ac:dyDescent="0.25">
      <c r="B46" s="69"/>
      <c r="C46" s="69"/>
      <c r="D46" s="69"/>
      <c r="E46" s="69"/>
      <c r="F46" s="69"/>
      <c r="G46" s="69"/>
      <c r="H46" s="69"/>
      <c r="I46" s="69"/>
      <c r="J46" s="69"/>
      <c r="K46" s="69"/>
      <c r="L46" s="69"/>
      <c r="M46" s="69"/>
      <c r="N46" s="69"/>
    </row>
    <row r="47" spans="1:15" ht="13.5" customHeight="1" x14ac:dyDescent="0.25">
      <c r="A47" s="178" t="s">
        <v>1864</v>
      </c>
      <c r="B47" s="69"/>
      <c r="C47" s="69"/>
      <c r="D47" s="69"/>
      <c r="E47" s="69"/>
      <c r="F47" s="69"/>
      <c r="G47" s="69"/>
      <c r="H47" s="69"/>
      <c r="I47" s="69"/>
      <c r="J47" s="69"/>
      <c r="K47" s="69"/>
      <c r="L47" s="69"/>
      <c r="M47" s="69"/>
      <c r="N47" s="87"/>
    </row>
    <row r="48" spans="1:15" ht="13.5" customHeight="1" x14ac:dyDescent="0.25">
      <c r="A48" s="178" t="s">
        <v>1865</v>
      </c>
      <c r="B48" s="69"/>
      <c r="C48" s="69"/>
      <c r="D48" s="69"/>
      <c r="E48" s="69"/>
      <c r="F48" s="69"/>
      <c r="G48" s="69"/>
      <c r="H48" s="69"/>
      <c r="I48" s="69"/>
      <c r="J48" s="69"/>
      <c r="K48" s="69"/>
      <c r="L48" s="69"/>
      <c r="M48" s="69"/>
      <c r="N48" s="69"/>
    </row>
    <row r="49" spans="1:14" ht="13.5" customHeight="1" x14ac:dyDescent="0.25">
      <c r="E49" s="1"/>
      <c r="G49" s="1"/>
      <c r="I49" s="1"/>
      <c r="K49" s="1"/>
      <c r="M49" s="1"/>
    </row>
    <row r="50" spans="1:14" ht="13.5" customHeight="1" x14ac:dyDescent="0.25">
      <c r="E50" s="1"/>
      <c r="G50" s="1"/>
      <c r="I50" s="1"/>
      <c r="K50" s="1"/>
      <c r="M50" s="1"/>
    </row>
    <row r="51" spans="1:14" ht="13.5" customHeight="1" x14ac:dyDescent="0.25">
      <c r="A51" s="74" t="s">
        <v>1846</v>
      </c>
    </row>
    <row r="52" spans="1:14" ht="13.5" customHeight="1" x14ac:dyDescent="0.25">
      <c r="A52" s="74"/>
    </row>
    <row r="53" spans="1:14" ht="13.5" customHeight="1" x14ac:dyDescent="0.25">
      <c r="A53" s="83" t="s">
        <v>1684</v>
      </c>
      <c r="B53" s="77">
        <v>0</v>
      </c>
      <c r="C53" s="73"/>
      <c r="D53" s="77">
        <v>0</v>
      </c>
      <c r="E53" s="73"/>
      <c r="F53" s="77">
        <v>0</v>
      </c>
      <c r="G53" s="73"/>
      <c r="H53" s="77">
        <v>0</v>
      </c>
      <c r="I53" s="73"/>
      <c r="J53" s="77">
        <v>0</v>
      </c>
      <c r="K53" s="73"/>
      <c r="L53" s="77">
        <v>0</v>
      </c>
      <c r="M53" s="73"/>
      <c r="N53" s="77">
        <v>0</v>
      </c>
    </row>
    <row r="54" spans="1:14" ht="13.5" customHeight="1" x14ac:dyDescent="0.25">
      <c r="A54" s="83" t="s">
        <v>1685</v>
      </c>
      <c r="B54" s="77">
        <v>0</v>
      </c>
      <c r="C54" s="73"/>
      <c r="D54" s="77">
        <v>0</v>
      </c>
      <c r="E54" s="73"/>
      <c r="F54" s="77">
        <v>0</v>
      </c>
      <c r="G54" s="73"/>
      <c r="H54" s="77">
        <v>0</v>
      </c>
      <c r="I54" s="73"/>
      <c r="J54" s="77">
        <v>0</v>
      </c>
      <c r="K54" s="73"/>
      <c r="L54" s="77">
        <v>0</v>
      </c>
      <c r="M54" s="73"/>
      <c r="N54" s="77">
        <v>0</v>
      </c>
    </row>
    <row r="55" spans="1:14" ht="13.5" customHeight="1" x14ac:dyDescent="0.25">
      <c r="A55" s="76"/>
      <c r="B55" s="77"/>
      <c r="C55" s="73"/>
      <c r="D55" s="77"/>
      <c r="E55" s="73"/>
      <c r="F55" s="77"/>
      <c r="G55" s="73"/>
      <c r="H55" s="77"/>
      <c r="I55" s="73"/>
      <c r="J55" s="77"/>
      <c r="K55" s="73"/>
      <c r="L55" s="77"/>
      <c r="M55" s="73"/>
      <c r="N55" s="77"/>
    </row>
    <row r="56" spans="1:14" ht="13.5" customHeight="1" x14ac:dyDescent="0.25">
      <c r="A56" s="76" t="s">
        <v>25</v>
      </c>
      <c r="B56" s="77">
        <v>12</v>
      </c>
      <c r="C56" s="77"/>
      <c r="D56" s="77">
        <v>12</v>
      </c>
      <c r="E56"/>
      <c r="F56" s="77">
        <v>12</v>
      </c>
      <c r="G56"/>
      <c r="H56" s="77">
        <v>12</v>
      </c>
      <c r="I56"/>
      <c r="J56" s="77">
        <v>12</v>
      </c>
      <c r="K56"/>
      <c r="L56" s="77">
        <v>12</v>
      </c>
      <c r="M56"/>
      <c r="N56" s="77">
        <v>12</v>
      </c>
    </row>
    <row r="57" spans="1:14" ht="13.5" customHeight="1" x14ac:dyDescent="0.25">
      <c r="A57" s="76" t="s">
        <v>26</v>
      </c>
      <c r="B57" s="72">
        <v>39</v>
      </c>
      <c r="C57" s="72"/>
      <c r="D57" s="72">
        <v>76</v>
      </c>
      <c r="E57" s="72"/>
      <c r="F57" s="72">
        <v>25</v>
      </c>
      <c r="G57" s="72"/>
      <c r="H57" s="72">
        <v>50</v>
      </c>
      <c r="I57" s="72"/>
      <c r="J57" s="72">
        <v>34</v>
      </c>
      <c r="K57" s="72"/>
      <c r="L57" s="72">
        <v>28</v>
      </c>
      <c r="M57" s="72"/>
      <c r="N57" s="72">
        <v>8</v>
      </c>
    </row>
    <row r="58" spans="1:14" ht="13.5" customHeight="1" x14ac:dyDescent="0.25">
      <c r="A58" s="76" t="s">
        <v>27</v>
      </c>
      <c r="B58" s="72">
        <v>47</v>
      </c>
      <c r="C58" s="72"/>
      <c r="D58" s="72">
        <v>82</v>
      </c>
      <c r="E58" s="72"/>
      <c r="F58" s="72">
        <v>39</v>
      </c>
      <c r="G58" s="72"/>
      <c r="H58" s="72">
        <v>64</v>
      </c>
      <c r="I58" s="72"/>
      <c r="J58" s="72">
        <v>46</v>
      </c>
      <c r="K58" s="72"/>
      <c r="L58" s="72">
        <v>39</v>
      </c>
      <c r="M58" s="72"/>
      <c r="N58" s="72">
        <v>15</v>
      </c>
    </row>
    <row r="59" spans="1:14" ht="13.5" customHeight="1" x14ac:dyDescent="0.25">
      <c r="A59" s="76" t="s">
        <v>28</v>
      </c>
      <c r="B59" s="72">
        <v>51</v>
      </c>
      <c r="C59" s="72"/>
      <c r="D59" s="72">
        <v>116</v>
      </c>
      <c r="E59" s="72"/>
      <c r="F59" s="72">
        <v>56</v>
      </c>
      <c r="G59" s="72"/>
      <c r="H59" s="72">
        <v>88</v>
      </c>
      <c r="I59" s="72"/>
      <c r="J59" s="72">
        <v>93</v>
      </c>
      <c r="K59" s="72"/>
      <c r="L59" s="72">
        <v>91</v>
      </c>
      <c r="M59" s="72"/>
      <c r="N59" s="72">
        <v>29</v>
      </c>
    </row>
    <row r="60" spans="1:14" ht="13.5" customHeight="1" x14ac:dyDescent="0.25"/>
    <row r="61" spans="1:14" ht="13.5" customHeight="1" x14ac:dyDescent="0.25"/>
    <row r="62" spans="1:14" x14ac:dyDescent="0.25">
      <c r="A62" s="73"/>
    </row>
    <row r="63" spans="1:14" x14ac:dyDescent="0.25">
      <c r="A63" s="73"/>
    </row>
    <row r="64" spans="1:14" x14ac:dyDescent="0.25">
      <c r="A64" s="73"/>
    </row>
    <row r="65" spans="1:1" x14ac:dyDescent="0.25">
      <c r="A65" s="73"/>
    </row>
    <row r="66" spans="1:1" x14ac:dyDescent="0.25">
      <c r="A66" s="84"/>
    </row>
    <row r="69" spans="1:1" x14ac:dyDescent="0.25">
      <c r="A69" s="73"/>
    </row>
    <row r="75" spans="1:1" x14ac:dyDescent="0.25">
      <c r="A75" s="73"/>
    </row>
  </sheetData>
  <mergeCells count="2">
    <mergeCell ref="A1:N1"/>
    <mergeCell ref="A2:M2"/>
  </mergeCells>
  <phoneticPr fontId="0" type="noConversion"/>
  <printOptions horizontalCentered="1"/>
  <pageMargins left="0" right="0" top="0.75" bottom="0.75" header="0.3" footer="0.3"/>
  <pageSetup scale="85" orientation="portrait" useFirstPageNumber="1" r:id="rId1"/>
  <headerFooter alignWithMargins="0">
    <oddHeader xml:space="preserve">&amp;C&amp;12METROPOLITAN WATER RECLAMATION DISTRICT OF GREATER CHICAGO&amp;10
</oddHeader>
    <oddFooter>&amp;L&amp;8
_______________________
All analytical values as mg/dry KG.
NS=No Sample; NA=NoAnalysis
NR=Not Required;ND=No Data Available&amp;C3 - Chromium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O75"/>
  <sheetViews>
    <sheetView zoomScale="80" zoomScaleNormal="80" workbookViewId="0">
      <selection sqref="A1:N1"/>
    </sheetView>
  </sheetViews>
  <sheetFormatPr defaultRowHeight="13.2" x14ac:dyDescent="0.25"/>
  <cols>
    <col min="1" max="1" width="16.5546875" style="1" customWidth="1"/>
    <col min="2" max="2" width="12.5546875" style="1" customWidth="1"/>
    <col min="3" max="3" width="2.44140625" style="1" customWidth="1"/>
    <col min="4" max="4" width="12.5546875" style="1" customWidth="1"/>
    <col min="5" max="5" width="2.44140625" style="7" customWidth="1"/>
    <col min="6" max="6" width="12.5546875" style="1" customWidth="1"/>
    <col min="7" max="7" width="2.44140625" style="7" customWidth="1"/>
    <col min="8" max="8" width="12.5546875" style="1" customWidth="1"/>
    <col min="9" max="9" width="2.44140625" style="7" customWidth="1"/>
    <col min="10" max="10" width="12.5546875" style="1" customWidth="1"/>
    <col min="11" max="11" width="2.44140625" style="7" customWidth="1"/>
    <col min="12" max="12" width="12.5546875" style="1" customWidth="1"/>
    <col min="13" max="13" width="2.44140625" style="7" customWidth="1"/>
    <col min="14" max="14" width="12.5546875" style="1" customWidth="1"/>
    <col min="15" max="15" width="9.109375" style="13"/>
  </cols>
  <sheetData>
    <row r="1" spans="1:15" ht="13.5" customHeight="1" x14ac:dyDescent="0.25">
      <c r="A1" s="160" t="s">
        <v>1689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60"/>
      <c r="N1" s="160"/>
      <c r="O1" s="101"/>
    </row>
    <row r="2" spans="1:15" ht="13.5" customHeight="1" x14ac:dyDescent="0.25">
      <c r="A2" s="159" t="s">
        <v>1850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20"/>
    </row>
    <row r="3" spans="1:15" ht="13.5" customHeight="1" x14ac:dyDescent="0.25">
      <c r="A3" s="98"/>
      <c r="B3" s="2"/>
      <c r="C3" s="2"/>
      <c r="D3" s="3"/>
      <c r="E3" s="4"/>
      <c r="F3" s="3"/>
      <c r="G3" s="4"/>
      <c r="H3" s="3"/>
      <c r="I3" s="4"/>
      <c r="J3" s="3"/>
      <c r="K3" s="4"/>
      <c r="L3" s="5"/>
      <c r="M3" s="6"/>
      <c r="N3" s="5"/>
    </row>
    <row r="4" spans="1:15" ht="13.5" customHeight="1" x14ac:dyDescent="0.25">
      <c r="B4" s="7" t="s">
        <v>10</v>
      </c>
      <c r="D4" s="8" t="s">
        <v>11</v>
      </c>
      <c r="E4" s="8"/>
      <c r="F4" s="86" t="s">
        <v>1495</v>
      </c>
      <c r="G4" s="8"/>
      <c r="H4" s="8" t="s">
        <v>14</v>
      </c>
      <c r="I4" s="8"/>
      <c r="J4" s="8" t="s">
        <v>15</v>
      </c>
      <c r="K4" s="9"/>
      <c r="L4" s="8" t="s">
        <v>30</v>
      </c>
      <c r="M4" s="8"/>
      <c r="N4" s="8" t="s">
        <v>29</v>
      </c>
    </row>
    <row r="5" spans="1:15" ht="13.5" customHeight="1" x14ac:dyDescent="0.25">
      <c r="A5" s="8" t="s">
        <v>16</v>
      </c>
      <c r="B5" s="7" t="s">
        <v>17</v>
      </c>
      <c r="D5" s="8" t="s">
        <v>17</v>
      </c>
      <c r="E5" s="8"/>
      <c r="F5" s="8" t="s">
        <v>18</v>
      </c>
      <c r="G5" s="8"/>
      <c r="H5" s="8" t="s">
        <v>17</v>
      </c>
      <c r="I5" s="8"/>
      <c r="J5" s="8" t="s">
        <v>19</v>
      </c>
      <c r="K5" s="9"/>
      <c r="L5" s="8" t="s">
        <v>17</v>
      </c>
      <c r="M5" s="8"/>
      <c r="N5" s="8" t="s">
        <v>19</v>
      </c>
    </row>
    <row r="6" spans="1:15" ht="13.5" customHeight="1" x14ac:dyDescent="0.25">
      <c r="A6" s="3" t="s">
        <v>20</v>
      </c>
      <c r="B6" s="10" t="s">
        <v>21</v>
      </c>
      <c r="C6" s="2"/>
      <c r="D6" s="3" t="s">
        <v>21</v>
      </c>
      <c r="E6" s="3"/>
      <c r="F6" s="3" t="s">
        <v>23</v>
      </c>
      <c r="G6" s="3"/>
      <c r="H6" s="3" t="s">
        <v>21</v>
      </c>
      <c r="I6" s="3"/>
      <c r="J6" s="3" t="s">
        <v>22</v>
      </c>
      <c r="K6" s="4"/>
      <c r="L6" s="3" t="s">
        <v>21</v>
      </c>
      <c r="M6" s="3"/>
      <c r="N6" s="3" t="s">
        <v>22</v>
      </c>
    </row>
    <row r="7" spans="1:15" ht="13.5" customHeight="1" x14ac:dyDescent="0.25">
      <c r="A7" s="11"/>
      <c r="B7" s="12"/>
      <c r="D7" s="12"/>
      <c r="E7" s="13"/>
      <c r="F7" s="7"/>
      <c r="G7" s="1"/>
      <c r="H7" s="7"/>
      <c r="I7" s="1"/>
      <c r="J7" s="7"/>
      <c r="K7" s="1"/>
      <c r="L7" s="7"/>
      <c r="M7" s="1"/>
      <c r="N7" s="7"/>
    </row>
    <row r="8" spans="1:15" ht="13.5" customHeight="1" x14ac:dyDescent="0.25"/>
    <row r="9" spans="1:15" ht="13.5" customHeight="1" x14ac:dyDescent="0.25">
      <c r="A9" s="96" t="s">
        <v>1855</v>
      </c>
      <c r="B9" s="111">
        <v>311</v>
      </c>
      <c r="C9" s="117"/>
      <c r="D9" s="111">
        <v>432</v>
      </c>
      <c r="E9" s="108"/>
      <c r="F9" s="111">
        <v>274</v>
      </c>
      <c r="G9" s="108"/>
      <c r="H9" s="111">
        <v>786</v>
      </c>
      <c r="I9" s="108"/>
      <c r="J9" s="111">
        <v>440</v>
      </c>
      <c r="K9" s="108"/>
      <c r="L9" s="111">
        <v>664</v>
      </c>
      <c r="M9" s="108"/>
      <c r="N9" s="111">
        <v>428</v>
      </c>
      <c r="O9" s="104"/>
    </row>
    <row r="10" spans="1:15" ht="13.5" customHeight="1" x14ac:dyDescent="0.25">
      <c r="A10" s="96" t="s">
        <v>1852</v>
      </c>
      <c r="B10" s="111">
        <v>337</v>
      </c>
      <c r="C10" s="109"/>
      <c r="D10" s="111">
        <v>388</v>
      </c>
      <c r="E10" s="109"/>
      <c r="F10" s="111">
        <v>208</v>
      </c>
      <c r="G10" s="109"/>
      <c r="H10" s="111">
        <v>828</v>
      </c>
      <c r="I10" s="109"/>
      <c r="J10" s="111">
        <v>432</v>
      </c>
      <c r="K10" s="109"/>
      <c r="L10" s="111">
        <v>657</v>
      </c>
      <c r="M10" s="109"/>
      <c r="N10" s="111">
        <v>311</v>
      </c>
      <c r="O10" s="106"/>
    </row>
    <row r="11" spans="1:15" ht="13.5" customHeight="1" x14ac:dyDescent="0.25">
      <c r="A11" s="96" t="s">
        <v>1853</v>
      </c>
      <c r="B11" s="111">
        <v>334</v>
      </c>
      <c r="C11" s="108"/>
      <c r="D11" s="111">
        <v>431</v>
      </c>
      <c r="E11" s="108"/>
      <c r="F11" s="111">
        <v>341</v>
      </c>
      <c r="G11" s="108"/>
      <c r="H11" s="111">
        <v>828</v>
      </c>
      <c r="I11" s="108"/>
      <c r="J11" s="111">
        <v>460</v>
      </c>
      <c r="K11" s="108"/>
      <c r="L11" s="111">
        <v>683</v>
      </c>
      <c r="M11" s="108"/>
      <c r="N11" s="111">
        <v>329</v>
      </c>
      <c r="O11" s="105"/>
    </row>
    <row r="12" spans="1:15" ht="13.5" customHeight="1" x14ac:dyDescent="0.25">
      <c r="A12" s="96" t="s">
        <v>712</v>
      </c>
      <c r="B12" s="104"/>
      <c r="C12" s="105"/>
      <c r="D12" s="104"/>
      <c r="E12" s="105"/>
      <c r="F12" s="104"/>
      <c r="G12" s="105"/>
      <c r="H12" s="104"/>
      <c r="I12" s="118"/>
      <c r="J12" s="104"/>
      <c r="K12" s="105"/>
      <c r="L12" s="104"/>
      <c r="M12" s="105"/>
      <c r="N12" s="104"/>
      <c r="O12" s="105"/>
    </row>
    <row r="13" spans="1:15" ht="13.5" customHeight="1" x14ac:dyDescent="0.25">
      <c r="A13" s="96" t="s">
        <v>712</v>
      </c>
      <c r="B13" s="111"/>
      <c r="C13" s="108"/>
      <c r="D13" s="111"/>
      <c r="E13" s="108"/>
      <c r="F13" s="111"/>
      <c r="G13" s="119"/>
      <c r="H13" s="111"/>
      <c r="I13" s="119"/>
      <c r="J13" s="111"/>
      <c r="K13" s="108"/>
      <c r="L13" s="111"/>
      <c r="M13" s="108"/>
      <c r="N13" s="111"/>
      <c r="O13" s="104"/>
    </row>
    <row r="14" spans="1:15" ht="13.5" customHeight="1" x14ac:dyDescent="0.25">
      <c r="A14" s="96" t="s">
        <v>712</v>
      </c>
      <c r="B14" s="111"/>
      <c r="C14" s="108"/>
      <c r="D14" s="111"/>
      <c r="E14" s="108"/>
      <c r="F14" s="111"/>
      <c r="G14" s="108"/>
      <c r="H14" s="111"/>
      <c r="I14" s="108"/>
      <c r="J14" s="111"/>
      <c r="K14" s="108"/>
      <c r="L14" s="111"/>
      <c r="M14" s="108"/>
      <c r="N14" s="111"/>
      <c r="O14" s="106"/>
    </row>
    <row r="15" spans="1:15" ht="13.5" customHeight="1" x14ac:dyDescent="0.25">
      <c r="A15" s="96" t="s">
        <v>712</v>
      </c>
      <c r="B15" s="111"/>
      <c r="C15" s="109"/>
      <c r="D15" s="111"/>
      <c r="E15" s="109"/>
      <c r="F15" s="111"/>
      <c r="G15" s="108"/>
      <c r="H15" s="111"/>
      <c r="I15" s="108"/>
      <c r="J15" s="111"/>
      <c r="K15" s="109"/>
      <c r="L15" s="111"/>
      <c r="M15" s="109"/>
      <c r="N15" s="111"/>
      <c r="O15" s="106"/>
    </row>
    <row r="16" spans="1:15" ht="13.5" customHeight="1" x14ac:dyDescent="0.25">
      <c r="A16" s="96" t="s">
        <v>712</v>
      </c>
      <c r="B16" s="104"/>
      <c r="C16" s="108"/>
      <c r="D16" s="104"/>
      <c r="E16" s="108"/>
      <c r="F16" s="104"/>
      <c r="G16" s="108"/>
      <c r="H16" s="104"/>
      <c r="I16" s="108"/>
      <c r="J16" s="104"/>
      <c r="K16" s="108"/>
      <c r="L16" s="104"/>
      <c r="M16" s="108"/>
      <c r="N16" s="104"/>
      <c r="O16" s="106"/>
    </row>
    <row r="17" spans="1:15" ht="13.5" customHeight="1" x14ac:dyDescent="0.25">
      <c r="A17" s="96" t="s">
        <v>712</v>
      </c>
      <c r="B17" s="104"/>
      <c r="C17" s="105"/>
      <c r="D17" s="104"/>
      <c r="E17" s="105"/>
      <c r="F17" s="104"/>
      <c r="G17" s="105"/>
      <c r="H17" s="104"/>
      <c r="I17" s="118"/>
      <c r="J17" s="104"/>
      <c r="K17" s="105"/>
      <c r="L17" s="104"/>
      <c r="M17" s="105"/>
      <c r="N17" s="104"/>
      <c r="O17" s="106"/>
    </row>
    <row r="18" spans="1:15" ht="13.5" customHeight="1" x14ac:dyDescent="0.25">
      <c r="A18" s="96" t="s">
        <v>712</v>
      </c>
      <c r="B18" s="111"/>
      <c r="C18" s="108"/>
      <c r="D18" s="111"/>
      <c r="E18" s="108"/>
      <c r="F18" s="111"/>
      <c r="G18" s="119"/>
      <c r="H18" s="111"/>
      <c r="I18" s="119"/>
      <c r="J18" s="111"/>
      <c r="K18" s="108"/>
      <c r="L18" s="111"/>
      <c r="M18" s="108"/>
      <c r="N18" s="111"/>
      <c r="O18" s="105"/>
    </row>
    <row r="19" spans="1:15" ht="13.5" customHeight="1" x14ac:dyDescent="0.25">
      <c r="A19" s="96" t="s">
        <v>712</v>
      </c>
      <c r="B19" s="104"/>
      <c r="C19" s="105"/>
      <c r="D19" s="104"/>
      <c r="E19" s="105"/>
      <c r="F19" s="104"/>
      <c r="G19" s="105"/>
      <c r="H19" s="104"/>
      <c r="I19" s="118"/>
      <c r="J19" s="104"/>
      <c r="K19" s="105"/>
      <c r="L19" s="104"/>
      <c r="M19" s="105"/>
      <c r="N19" s="104"/>
      <c r="O19" s="106"/>
    </row>
    <row r="20" spans="1:15" ht="13.5" customHeight="1" x14ac:dyDescent="0.25">
      <c r="A20" s="96" t="s">
        <v>712</v>
      </c>
      <c r="B20" s="104"/>
      <c r="C20" s="105"/>
      <c r="D20" s="104"/>
      <c r="E20" s="105"/>
      <c r="F20" s="104"/>
      <c r="G20" s="105"/>
      <c r="H20" s="104"/>
      <c r="I20" s="118"/>
      <c r="J20" s="104"/>
      <c r="K20" s="105"/>
      <c r="L20" s="104"/>
      <c r="M20" s="105"/>
      <c r="N20" s="104"/>
      <c r="O20" s="106"/>
    </row>
    <row r="21" spans="1:15" ht="13.5" customHeight="1" x14ac:dyDescent="0.25">
      <c r="A21" s="96"/>
      <c r="B21" s="104"/>
      <c r="C21" s="104"/>
      <c r="D21" s="107"/>
      <c r="E21" s="105"/>
      <c r="F21" s="104"/>
      <c r="G21" s="105"/>
      <c r="H21" s="104"/>
      <c r="I21" s="105"/>
      <c r="J21" s="104"/>
      <c r="K21" s="105"/>
      <c r="L21" s="104"/>
      <c r="M21" s="105"/>
      <c r="N21" s="104"/>
      <c r="O21" s="62"/>
    </row>
    <row r="22" spans="1:15" ht="13.5" customHeight="1" x14ac:dyDescent="0.25">
      <c r="A22" s="96"/>
      <c r="B22" s="104"/>
      <c r="C22" s="104"/>
      <c r="D22" s="107"/>
      <c r="E22" s="105"/>
      <c r="F22" s="104"/>
      <c r="G22" s="105"/>
      <c r="H22" s="106"/>
      <c r="I22" s="105"/>
      <c r="J22" s="106"/>
      <c r="K22" s="105"/>
      <c r="L22" s="106"/>
      <c r="M22" s="105"/>
      <c r="N22" s="106"/>
      <c r="O22" s="62"/>
    </row>
    <row r="23" spans="1:15" ht="13.5" customHeight="1" x14ac:dyDescent="0.25">
      <c r="A23" s="14"/>
      <c r="B23" s="111"/>
      <c r="C23" s="111"/>
      <c r="D23" s="107"/>
      <c r="E23" s="109"/>
      <c r="F23" s="104"/>
      <c r="G23" s="108"/>
      <c r="H23" s="104"/>
      <c r="I23" s="108"/>
      <c r="J23" s="104"/>
      <c r="K23" s="109"/>
      <c r="L23" s="104"/>
      <c r="M23" s="109"/>
      <c r="N23" s="104"/>
    </row>
    <row r="24" spans="1:15" ht="13.5" customHeight="1" x14ac:dyDescent="0.25">
      <c r="A24" s="14"/>
      <c r="B24" s="111"/>
      <c r="C24" s="111"/>
      <c r="D24" s="112"/>
      <c r="E24" s="108"/>
      <c r="F24" s="104"/>
      <c r="G24" s="108"/>
      <c r="H24" s="104"/>
      <c r="I24" s="108"/>
      <c r="J24" s="104"/>
      <c r="K24" s="108"/>
      <c r="L24" s="104"/>
      <c r="M24" s="105"/>
      <c r="N24" s="104"/>
    </row>
    <row r="25" spans="1:15" ht="13.5" customHeight="1" x14ac:dyDescent="0.25">
      <c r="A25" s="94"/>
      <c r="B25" s="104"/>
      <c r="C25" s="104"/>
      <c r="D25" s="112"/>
      <c r="E25" s="105"/>
      <c r="F25" s="104"/>
      <c r="G25" s="105"/>
      <c r="H25" s="104"/>
      <c r="I25" s="105"/>
      <c r="J25" s="104"/>
      <c r="K25" s="105"/>
      <c r="L25" s="104"/>
      <c r="M25" s="105"/>
      <c r="N25" s="104"/>
    </row>
    <row r="26" spans="1:15" ht="13.5" customHeight="1" x14ac:dyDescent="0.25">
      <c r="A26" s="64"/>
      <c r="B26" s="111"/>
      <c r="C26" s="111"/>
      <c r="D26" s="112"/>
      <c r="E26" s="111"/>
      <c r="F26" s="111"/>
      <c r="G26" s="111"/>
      <c r="H26" s="106"/>
      <c r="I26" s="111"/>
      <c r="J26" s="106" t="s">
        <v>7</v>
      </c>
      <c r="K26" s="111"/>
      <c r="L26" s="106"/>
      <c r="M26" s="111"/>
      <c r="N26" s="106"/>
    </row>
    <row r="27" spans="1:15" ht="13.5" customHeight="1" x14ac:dyDescent="0.25">
      <c r="A27" s="64"/>
      <c r="B27" s="111"/>
      <c r="C27" s="108"/>
      <c r="D27" s="107"/>
      <c r="E27" s="108"/>
      <c r="F27" s="108"/>
      <c r="G27" s="108"/>
      <c r="H27" s="106"/>
      <c r="I27" s="108"/>
      <c r="J27" s="106"/>
      <c r="K27" s="108"/>
      <c r="L27" s="106"/>
      <c r="M27" s="108"/>
      <c r="N27" s="106"/>
    </row>
    <row r="28" spans="1:15" ht="13.5" customHeight="1" x14ac:dyDescent="0.25">
      <c r="A28" s="64" t="s">
        <v>7</v>
      </c>
      <c r="B28" s="111"/>
      <c r="C28" s="108"/>
      <c r="D28" s="111"/>
      <c r="E28" s="108"/>
      <c r="F28" s="111"/>
      <c r="G28" s="109"/>
      <c r="H28" s="106"/>
      <c r="I28" s="108"/>
      <c r="J28" s="106"/>
      <c r="K28" s="108"/>
      <c r="L28" s="106"/>
      <c r="M28" s="108"/>
      <c r="N28" s="106"/>
    </row>
    <row r="29" spans="1:15" ht="13.5" customHeight="1" x14ac:dyDescent="0.25">
      <c r="A29" s="14"/>
      <c r="B29" s="111"/>
      <c r="C29" s="109"/>
      <c r="D29" s="113"/>
      <c r="E29" s="111"/>
      <c r="F29" s="111"/>
      <c r="G29" s="109"/>
      <c r="H29" s="106"/>
      <c r="I29" s="108"/>
      <c r="J29" s="106"/>
      <c r="K29" s="109"/>
      <c r="L29" s="106"/>
      <c r="M29" s="109"/>
      <c r="N29" s="106"/>
    </row>
    <row r="30" spans="1:15" ht="13.5" customHeight="1" x14ac:dyDescent="0.25">
      <c r="A30" s="14"/>
      <c r="B30" s="111"/>
      <c r="C30" s="108"/>
      <c r="D30" s="111"/>
      <c r="E30" s="108"/>
      <c r="F30" s="111"/>
      <c r="G30" s="109"/>
      <c r="H30" s="106"/>
      <c r="I30" s="108"/>
      <c r="J30" s="106"/>
      <c r="K30" s="108"/>
      <c r="L30" s="106"/>
      <c r="M30" s="108"/>
      <c r="N30" s="104"/>
    </row>
    <row r="31" spans="1:15" ht="13.5" customHeight="1" x14ac:dyDescent="0.25">
      <c r="A31" s="14"/>
      <c r="B31" s="111"/>
      <c r="C31" s="108"/>
      <c r="D31" s="111"/>
      <c r="E31" s="108"/>
      <c r="F31" s="111"/>
      <c r="G31" s="109"/>
      <c r="H31" s="106"/>
      <c r="I31" s="108"/>
      <c r="J31" s="106"/>
      <c r="K31" s="108"/>
      <c r="L31" s="106"/>
      <c r="M31" s="108"/>
      <c r="N31" s="106"/>
    </row>
    <row r="32" spans="1:15" ht="13.5" customHeight="1" x14ac:dyDescent="0.25">
      <c r="A32" s="64"/>
      <c r="B32" s="114"/>
      <c r="C32" s="109"/>
      <c r="D32" s="110"/>
      <c r="E32" s="111"/>
      <c r="F32" s="110"/>
      <c r="G32" s="109"/>
      <c r="H32" s="106"/>
      <c r="I32" s="110"/>
      <c r="J32" s="106"/>
      <c r="K32" s="109"/>
      <c r="L32" s="106"/>
      <c r="M32" s="109"/>
      <c r="N32" s="105"/>
    </row>
    <row r="33" spans="1:15" ht="13.5" customHeight="1" x14ac:dyDescent="0.25">
      <c r="A33" s="75" t="s">
        <v>1434</v>
      </c>
      <c r="B33" s="111"/>
      <c r="C33" s="108"/>
      <c r="D33" s="111"/>
      <c r="E33" s="108"/>
      <c r="F33" s="111"/>
      <c r="G33" s="109"/>
      <c r="H33" s="108"/>
      <c r="I33" s="108"/>
      <c r="J33" s="108"/>
      <c r="K33" s="108"/>
      <c r="L33" s="108"/>
      <c r="M33" s="108"/>
      <c r="N33" s="108"/>
    </row>
    <row r="34" spans="1:15" ht="13.5" customHeight="1" x14ac:dyDescent="0.25">
      <c r="A34" s="14"/>
      <c r="B34" s="111"/>
      <c r="C34" s="109"/>
      <c r="D34" s="113"/>
      <c r="E34" s="111"/>
      <c r="F34" s="111"/>
      <c r="G34" s="109"/>
      <c r="H34" s="111"/>
      <c r="I34" s="108"/>
      <c r="J34" s="111"/>
      <c r="K34" s="109"/>
      <c r="L34" s="111"/>
      <c r="M34" s="109"/>
      <c r="N34" s="111"/>
    </row>
    <row r="35" spans="1:15" ht="13.5" customHeight="1" x14ac:dyDescent="0.3">
      <c r="A35" s="16" t="s">
        <v>36</v>
      </c>
      <c r="B35" s="115">
        <v>1500</v>
      </c>
      <c r="C35" s="109"/>
      <c r="D35" s="115">
        <v>1500</v>
      </c>
      <c r="E35" s="109"/>
      <c r="F35" s="115">
        <v>1500</v>
      </c>
      <c r="G35" s="109"/>
      <c r="H35" s="115">
        <v>1500</v>
      </c>
      <c r="I35" s="109"/>
      <c r="J35" s="115">
        <v>1500</v>
      </c>
      <c r="K35" s="109"/>
      <c r="L35" s="115">
        <v>1500</v>
      </c>
      <c r="M35" s="109"/>
      <c r="N35" s="115">
        <v>1500</v>
      </c>
    </row>
    <row r="36" spans="1:15" ht="13.5" customHeight="1" x14ac:dyDescent="0.25">
      <c r="A36" s="16" t="s">
        <v>1683</v>
      </c>
      <c r="B36" s="109">
        <v>0</v>
      </c>
      <c r="C36" s="109"/>
      <c r="D36" s="109">
        <v>0</v>
      </c>
      <c r="E36" s="109"/>
      <c r="F36" s="109">
        <v>0</v>
      </c>
      <c r="G36" s="109"/>
      <c r="H36" s="109">
        <v>0</v>
      </c>
      <c r="I36" s="109"/>
      <c r="J36" s="109">
        <v>0</v>
      </c>
      <c r="K36" s="109"/>
      <c r="L36" s="109">
        <v>0</v>
      </c>
      <c r="M36" s="109"/>
      <c r="N36" s="109">
        <v>0</v>
      </c>
    </row>
    <row r="37" spans="1:15" ht="13.5" customHeight="1" x14ac:dyDescent="0.25">
      <c r="A37" s="16"/>
      <c r="B37" s="109"/>
      <c r="C37" s="109"/>
      <c r="D37" s="109"/>
      <c r="E37" s="109"/>
      <c r="F37" s="109"/>
      <c r="G37" s="109"/>
      <c r="H37" s="109"/>
      <c r="I37" s="109"/>
      <c r="J37" s="109"/>
      <c r="K37" s="109"/>
      <c r="L37" s="109"/>
      <c r="M37" s="109"/>
      <c r="N37" s="109"/>
    </row>
    <row r="38" spans="1:15" ht="13.5" customHeight="1" x14ac:dyDescent="0.25">
      <c r="A38" s="16" t="s">
        <v>24</v>
      </c>
      <c r="B38" s="116">
        <v>906</v>
      </c>
      <c r="C38" s="109"/>
      <c r="D38" s="116">
        <v>1023</v>
      </c>
      <c r="E38" s="109"/>
      <c r="F38" s="116">
        <v>787</v>
      </c>
      <c r="G38" s="109"/>
      <c r="H38" s="116">
        <v>906</v>
      </c>
      <c r="I38" s="109"/>
      <c r="J38" s="116">
        <v>608</v>
      </c>
      <c r="K38" s="109"/>
      <c r="L38" s="116">
        <v>1180</v>
      </c>
      <c r="M38" s="109"/>
      <c r="N38" s="116">
        <v>661</v>
      </c>
    </row>
    <row r="39" spans="1:15" ht="13.5" customHeight="1" x14ac:dyDescent="0.25">
      <c r="A39" s="16" t="s">
        <v>1683</v>
      </c>
      <c r="B39" s="109">
        <v>0</v>
      </c>
      <c r="C39" s="109"/>
      <c r="D39" s="109">
        <v>0</v>
      </c>
      <c r="E39" s="109"/>
      <c r="F39" s="109">
        <v>0</v>
      </c>
      <c r="G39" s="109"/>
      <c r="H39" s="109">
        <v>0</v>
      </c>
      <c r="I39" s="109"/>
      <c r="J39" s="109">
        <v>0</v>
      </c>
      <c r="K39" s="109"/>
      <c r="L39" s="109">
        <v>0</v>
      </c>
      <c r="M39" s="109"/>
      <c r="N39" s="109">
        <v>0</v>
      </c>
      <c r="O39" s="1"/>
    </row>
    <row r="40" spans="1:15" ht="13.5" customHeight="1" x14ac:dyDescent="0.25">
      <c r="A40" s="16"/>
      <c r="B40" s="109"/>
      <c r="C40" s="109"/>
      <c r="D40" s="109"/>
      <c r="E40" s="109"/>
      <c r="F40" s="109"/>
      <c r="G40" s="109"/>
      <c r="H40" s="109"/>
      <c r="I40" s="109"/>
      <c r="J40" s="109"/>
      <c r="K40" s="109"/>
      <c r="L40" s="109"/>
      <c r="M40" s="109"/>
      <c r="N40" s="109"/>
    </row>
    <row r="41" spans="1:15" ht="13.5" customHeight="1" x14ac:dyDescent="0.25">
      <c r="A41" s="95" t="s">
        <v>25</v>
      </c>
      <c r="B41" s="109">
        <v>3</v>
      </c>
      <c r="C41" s="109"/>
      <c r="D41" s="109">
        <v>3</v>
      </c>
      <c r="E41" s="109"/>
      <c r="F41" s="109">
        <v>3</v>
      </c>
      <c r="G41" s="109"/>
      <c r="H41" s="109">
        <v>3</v>
      </c>
      <c r="I41" s="109"/>
      <c r="J41" s="109">
        <v>3</v>
      </c>
      <c r="K41" s="109"/>
      <c r="L41" s="109">
        <v>3</v>
      </c>
      <c r="M41" s="109"/>
      <c r="N41" s="109">
        <v>3</v>
      </c>
      <c r="O41" s="7"/>
    </row>
    <row r="42" spans="1:15" ht="13.5" customHeight="1" x14ac:dyDescent="0.25">
      <c r="A42" s="16" t="s">
        <v>26</v>
      </c>
      <c r="B42" s="107">
        <v>311</v>
      </c>
      <c r="C42" s="108"/>
      <c r="D42" s="107">
        <v>388</v>
      </c>
      <c r="E42" s="105"/>
      <c r="F42" s="104">
        <v>208</v>
      </c>
      <c r="G42" s="105"/>
      <c r="H42" s="104">
        <v>786</v>
      </c>
      <c r="I42" s="105"/>
      <c r="J42" s="104">
        <v>432</v>
      </c>
      <c r="K42" s="105"/>
      <c r="L42" s="104">
        <v>657</v>
      </c>
      <c r="M42" s="105"/>
      <c r="N42" s="104">
        <v>311</v>
      </c>
    </row>
    <row r="43" spans="1:15" ht="13.5" customHeight="1" x14ac:dyDescent="0.25">
      <c r="A43" s="16" t="s">
        <v>27</v>
      </c>
      <c r="B43" s="107">
        <v>327.3</v>
      </c>
      <c r="C43" s="107"/>
      <c r="D43" s="107">
        <v>417</v>
      </c>
      <c r="E43" s="107"/>
      <c r="F43" s="107">
        <v>274.3</v>
      </c>
      <c r="G43" s="107"/>
      <c r="H43" s="107">
        <v>814</v>
      </c>
      <c r="I43" s="107"/>
      <c r="J43" s="107">
        <v>444</v>
      </c>
      <c r="K43" s="107"/>
      <c r="L43" s="107">
        <v>668</v>
      </c>
      <c r="M43" s="107"/>
      <c r="N43" s="107">
        <v>356</v>
      </c>
    </row>
    <row r="44" spans="1:15" ht="13.5" customHeight="1" x14ac:dyDescent="0.25">
      <c r="A44" s="16" t="s">
        <v>28</v>
      </c>
      <c r="B44" s="107">
        <v>337</v>
      </c>
      <c r="C44" s="108"/>
      <c r="D44" s="107">
        <v>432</v>
      </c>
      <c r="E44" s="105"/>
      <c r="F44" s="104">
        <v>341</v>
      </c>
      <c r="G44" s="105"/>
      <c r="H44" s="104">
        <v>828</v>
      </c>
      <c r="I44" s="105"/>
      <c r="J44" s="104">
        <v>460</v>
      </c>
      <c r="K44" s="105"/>
      <c r="L44" s="104">
        <v>683</v>
      </c>
      <c r="M44" s="105"/>
      <c r="N44" s="104">
        <v>428</v>
      </c>
    </row>
    <row r="45" spans="1:15" ht="13.5" customHeight="1" x14ac:dyDescent="0.25">
      <c r="N45" s="15"/>
    </row>
    <row r="46" spans="1:15" ht="13.5" customHeight="1" x14ac:dyDescent="0.25">
      <c r="B46" s="69"/>
      <c r="C46" s="69"/>
      <c r="D46" s="69"/>
      <c r="E46" s="69"/>
      <c r="F46" s="69"/>
      <c r="G46" s="69"/>
      <c r="H46" s="69"/>
      <c r="I46" s="69"/>
      <c r="J46" s="69"/>
      <c r="K46" s="69"/>
      <c r="L46" s="69"/>
      <c r="M46" s="69"/>
      <c r="N46" s="69"/>
    </row>
    <row r="47" spans="1:15" ht="13.5" customHeight="1" x14ac:dyDescent="0.25">
      <c r="A47" s="178" t="s">
        <v>1864</v>
      </c>
      <c r="B47" s="69"/>
      <c r="C47" s="69"/>
      <c r="D47" s="69"/>
      <c r="E47" s="69"/>
      <c r="F47" s="69"/>
      <c r="G47" s="69"/>
      <c r="H47" s="69"/>
      <c r="I47" s="69"/>
      <c r="J47" s="69"/>
      <c r="K47" s="69"/>
      <c r="L47" s="69"/>
      <c r="M47" s="69"/>
      <c r="N47" s="87"/>
    </row>
    <row r="48" spans="1:15" ht="13.5" customHeight="1" x14ac:dyDescent="0.25">
      <c r="A48" s="178" t="s">
        <v>1865</v>
      </c>
      <c r="B48" s="69"/>
      <c r="C48" s="69"/>
      <c r="D48" s="69"/>
      <c r="E48" s="69"/>
      <c r="F48" s="69"/>
      <c r="G48" s="69"/>
      <c r="H48" s="69"/>
      <c r="I48" s="69"/>
      <c r="J48" s="69"/>
      <c r="K48" s="69"/>
      <c r="L48" s="69"/>
      <c r="M48" s="69"/>
      <c r="N48" s="69"/>
    </row>
    <row r="49" spans="1:14" ht="13.5" customHeight="1" x14ac:dyDescent="0.25">
      <c r="E49" s="1"/>
      <c r="G49" s="1"/>
      <c r="I49" s="1"/>
      <c r="K49" s="1"/>
      <c r="M49" s="1"/>
    </row>
    <row r="50" spans="1:14" ht="13.5" customHeight="1" x14ac:dyDescent="0.25">
      <c r="E50" s="1"/>
      <c r="G50" s="1"/>
      <c r="I50" s="1"/>
      <c r="K50" s="1"/>
      <c r="M50" s="1"/>
    </row>
    <row r="51" spans="1:14" ht="13.5" customHeight="1" x14ac:dyDescent="0.25">
      <c r="A51" s="74"/>
    </row>
    <row r="52" spans="1:14" ht="13.5" customHeight="1" x14ac:dyDescent="0.25">
      <c r="A52" s="74"/>
    </row>
    <row r="53" spans="1:14" ht="13.5" customHeight="1" x14ac:dyDescent="0.25">
      <c r="A53" s="83" t="s">
        <v>1846</v>
      </c>
      <c r="B53" s="77"/>
      <c r="C53" s="73"/>
      <c r="D53" s="77"/>
      <c r="E53" s="73"/>
      <c r="F53" s="77"/>
      <c r="G53" s="73"/>
      <c r="H53" s="77"/>
      <c r="I53" s="73"/>
      <c r="J53" s="77"/>
      <c r="K53" s="73"/>
      <c r="L53" s="77"/>
      <c r="M53" s="73"/>
      <c r="N53" s="77"/>
    </row>
    <row r="54" spans="1:14" ht="13.5" customHeight="1" x14ac:dyDescent="0.25">
      <c r="A54" s="83"/>
      <c r="B54" s="77"/>
      <c r="C54" s="73"/>
      <c r="D54" s="77"/>
      <c r="E54" s="73"/>
      <c r="F54" s="77"/>
      <c r="G54" s="73"/>
      <c r="H54" s="77"/>
      <c r="I54" s="73"/>
      <c r="J54" s="77"/>
      <c r="K54" s="73"/>
      <c r="L54" s="77"/>
      <c r="M54" s="73"/>
      <c r="N54" s="77"/>
    </row>
    <row r="55" spans="1:14" ht="13.5" customHeight="1" x14ac:dyDescent="0.25">
      <c r="A55" s="76" t="s">
        <v>1684</v>
      </c>
      <c r="B55" s="77">
        <v>0</v>
      </c>
      <c r="C55" s="73"/>
      <c r="D55" s="77">
        <v>0</v>
      </c>
      <c r="E55" s="73"/>
      <c r="F55" s="77">
        <v>0</v>
      </c>
      <c r="G55" s="73"/>
      <c r="H55" s="77">
        <v>0</v>
      </c>
      <c r="I55" s="73"/>
      <c r="J55" s="77">
        <v>0</v>
      </c>
      <c r="K55" s="73"/>
      <c r="L55" s="77">
        <v>0</v>
      </c>
      <c r="M55" s="73"/>
      <c r="N55" s="77">
        <v>0</v>
      </c>
    </row>
    <row r="56" spans="1:14" ht="13.5" customHeight="1" x14ac:dyDescent="0.25">
      <c r="A56" s="76" t="s">
        <v>1685</v>
      </c>
      <c r="B56" s="77">
        <v>0</v>
      </c>
      <c r="C56" s="77"/>
      <c r="D56" s="77">
        <v>0</v>
      </c>
      <c r="E56"/>
      <c r="F56" s="77">
        <v>0</v>
      </c>
      <c r="G56"/>
      <c r="H56" s="77">
        <v>0</v>
      </c>
      <c r="I56"/>
      <c r="J56" s="77">
        <v>0</v>
      </c>
      <c r="K56"/>
      <c r="L56" s="77">
        <v>0</v>
      </c>
      <c r="M56"/>
      <c r="N56" s="77">
        <v>1</v>
      </c>
    </row>
    <row r="57" spans="1:14" ht="13.5" customHeight="1" x14ac:dyDescent="0.25">
      <c r="A57" s="76"/>
      <c r="B57" s="72"/>
      <c r="C57" s="72"/>
      <c r="D57" s="72"/>
      <c r="E57" s="72"/>
      <c r="F57" s="72"/>
      <c r="G57" s="72"/>
      <c r="H57" s="72"/>
      <c r="I57" s="72"/>
      <c r="J57" s="72"/>
      <c r="K57" s="72"/>
      <c r="L57" s="72"/>
      <c r="M57" s="72"/>
      <c r="N57" s="72"/>
    </row>
    <row r="58" spans="1:14" ht="13.5" customHeight="1" x14ac:dyDescent="0.25">
      <c r="A58" s="76" t="s">
        <v>25</v>
      </c>
      <c r="B58" s="72">
        <v>12</v>
      </c>
      <c r="C58" s="72"/>
      <c r="D58" s="72">
        <v>12</v>
      </c>
      <c r="E58" s="72"/>
      <c r="F58" s="72">
        <v>12</v>
      </c>
      <c r="G58" s="72"/>
      <c r="H58" s="72">
        <v>12</v>
      </c>
      <c r="I58" s="72"/>
      <c r="J58" s="72">
        <v>12</v>
      </c>
      <c r="K58" s="72"/>
      <c r="L58" s="72">
        <v>12</v>
      </c>
      <c r="M58" s="72"/>
      <c r="N58" s="72">
        <v>12</v>
      </c>
    </row>
    <row r="59" spans="1:14" ht="13.5" customHeight="1" x14ac:dyDescent="0.25">
      <c r="A59" s="76" t="s">
        <v>26</v>
      </c>
      <c r="B59" s="72">
        <v>294</v>
      </c>
      <c r="C59" s="72"/>
      <c r="D59" s="72">
        <v>314</v>
      </c>
      <c r="E59" s="72"/>
      <c r="F59" s="72">
        <v>224</v>
      </c>
      <c r="G59" s="72"/>
      <c r="H59" s="72">
        <v>664</v>
      </c>
      <c r="I59" s="72"/>
      <c r="J59" s="72">
        <v>400</v>
      </c>
      <c r="K59" s="72"/>
      <c r="L59" s="72">
        <v>531</v>
      </c>
      <c r="M59" s="72"/>
      <c r="N59" s="72">
        <v>259</v>
      </c>
    </row>
    <row r="60" spans="1:14" ht="13.5" customHeight="1" x14ac:dyDescent="0.25">
      <c r="A60" s="1" t="s">
        <v>27</v>
      </c>
      <c r="B60" s="1">
        <v>353</v>
      </c>
      <c r="D60" s="1">
        <v>413</v>
      </c>
      <c r="F60" s="1">
        <v>345</v>
      </c>
      <c r="H60" s="1">
        <v>757</v>
      </c>
      <c r="J60" s="1">
        <v>488</v>
      </c>
      <c r="L60" s="1">
        <v>686</v>
      </c>
      <c r="N60" s="1">
        <v>478</v>
      </c>
    </row>
    <row r="61" spans="1:14" ht="13.5" customHeight="1" x14ac:dyDescent="0.25">
      <c r="A61" s="1" t="s">
        <v>28</v>
      </c>
      <c r="B61" s="1">
        <v>404</v>
      </c>
      <c r="D61" s="1">
        <v>457</v>
      </c>
      <c r="F61" s="1">
        <v>437</v>
      </c>
      <c r="H61" s="1">
        <v>806</v>
      </c>
      <c r="J61" s="1">
        <v>560</v>
      </c>
      <c r="L61" s="1">
        <v>840</v>
      </c>
      <c r="N61" s="1">
        <v>647</v>
      </c>
    </row>
    <row r="62" spans="1:14" x14ac:dyDescent="0.25">
      <c r="A62" s="73"/>
    </row>
    <row r="63" spans="1:14" x14ac:dyDescent="0.25">
      <c r="A63" s="73"/>
    </row>
    <row r="64" spans="1:14" x14ac:dyDescent="0.25">
      <c r="A64" s="73"/>
      <c r="L64" s="1" t="s">
        <v>7</v>
      </c>
    </row>
    <row r="65" spans="1:1" x14ac:dyDescent="0.25">
      <c r="A65" s="73"/>
    </row>
    <row r="66" spans="1:1" x14ac:dyDescent="0.25">
      <c r="A66" s="84"/>
    </row>
    <row r="69" spans="1:1" x14ac:dyDescent="0.25">
      <c r="A69" s="73"/>
    </row>
    <row r="75" spans="1:1" x14ac:dyDescent="0.25">
      <c r="A75" s="73"/>
    </row>
  </sheetData>
  <mergeCells count="2">
    <mergeCell ref="A1:N1"/>
    <mergeCell ref="A2:M2"/>
  </mergeCells>
  <phoneticPr fontId="0" type="noConversion"/>
  <printOptions horizontalCentered="1"/>
  <pageMargins left="0" right="0" top="0.75" bottom="0.75" header="0.3" footer="0.3"/>
  <pageSetup scale="85" orientation="portrait" useFirstPageNumber="1" r:id="rId1"/>
  <headerFooter alignWithMargins="0">
    <oddHeader xml:space="preserve">&amp;C&amp;12METROPOLITAN WATER RECLAMATION DISTRICT OF GREATER CHICAGO&amp;10
</oddHeader>
    <oddFooter>&amp;L&amp;8
_______________________
All analytical values as mg/dry KG.
NS=No Sample; NA=NoAnalysis
NR=Not Required;ND=No Data Available&amp;C4 - Copper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O75"/>
  <sheetViews>
    <sheetView zoomScale="80" zoomScaleNormal="80" workbookViewId="0">
      <pane xSplit="1" ySplit="7" topLeftCell="B8" activePane="bottomRight" state="frozen"/>
      <selection sqref="A1:N1"/>
      <selection pane="topRight" sqref="A1:N1"/>
      <selection pane="bottomLeft" sqref="A1:N1"/>
      <selection pane="bottomRight" sqref="A1:N1"/>
    </sheetView>
  </sheetViews>
  <sheetFormatPr defaultColWidth="9.109375" defaultRowHeight="13.2" x14ac:dyDescent="0.25"/>
  <cols>
    <col min="1" max="1" width="16.5546875" style="1" customWidth="1"/>
    <col min="2" max="2" width="12.5546875" style="1" customWidth="1"/>
    <col min="3" max="3" width="2.44140625" style="1" customWidth="1"/>
    <col min="4" max="4" width="12.5546875" style="1" customWidth="1"/>
    <col min="5" max="5" width="2.44140625" style="7" customWidth="1"/>
    <col min="6" max="6" width="12.5546875" style="1" customWidth="1"/>
    <col min="7" max="7" width="2.44140625" style="7" customWidth="1"/>
    <col min="8" max="8" width="12.5546875" style="1" customWidth="1"/>
    <col min="9" max="9" width="2.44140625" style="7" customWidth="1"/>
    <col min="10" max="10" width="12.5546875" style="1" customWidth="1"/>
    <col min="11" max="11" width="2.44140625" style="7" customWidth="1"/>
    <col min="12" max="12" width="12.5546875" style="1" customWidth="1"/>
    <col min="13" max="13" width="2.44140625" style="7" customWidth="1"/>
    <col min="14" max="14" width="12.5546875" style="1" customWidth="1"/>
    <col min="15" max="15" width="9.109375" style="13"/>
    <col min="16" max="16384" width="9.109375" style="35"/>
  </cols>
  <sheetData>
    <row r="1" spans="1:15" ht="13.5" customHeight="1" x14ac:dyDescent="0.25">
      <c r="A1" s="160" t="s">
        <v>1690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60"/>
      <c r="N1" s="160"/>
      <c r="O1" s="101"/>
    </row>
    <row r="2" spans="1:15" s="1" customFormat="1" ht="13.5" customHeight="1" x14ac:dyDescent="0.25">
      <c r="A2" s="159" t="s">
        <v>1850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20"/>
      <c r="O2" s="13"/>
    </row>
    <row r="3" spans="1:15" ht="13.5" customHeight="1" x14ac:dyDescent="0.25">
      <c r="A3" s="98"/>
      <c r="B3" s="2"/>
      <c r="C3" s="2"/>
      <c r="D3" s="3"/>
      <c r="E3" s="4"/>
      <c r="F3" s="3"/>
      <c r="G3" s="4"/>
      <c r="H3" s="3"/>
      <c r="I3" s="4"/>
      <c r="J3" s="3"/>
      <c r="K3" s="4"/>
      <c r="L3" s="5"/>
      <c r="M3" s="6"/>
      <c r="N3" s="5"/>
    </row>
    <row r="4" spans="1:15" ht="13.5" customHeight="1" x14ac:dyDescent="0.25">
      <c r="B4" s="7" t="s">
        <v>10</v>
      </c>
      <c r="D4" s="8" t="s">
        <v>11</v>
      </c>
      <c r="E4" s="8"/>
      <c r="F4" s="86" t="s">
        <v>1495</v>
      </c>
      <c r="G4" s="8"/>
      <c r="H4" s="8" t="s">
        <v>14</v>
      </c>
      <c r="I4" s="8"/>
      <c r="J4" s="8" t="s">
        <v>15</v>
      </c>
      <c r="K4" s="9"/>
      <c r="L4" s="8" t="s">
        <v>30</v>
      </c>
      <c r="M4" s="8"/>
      <c r="N4" s="8" t="s">
        <v>29</v>
      </c>
    </row>
    <row r="5" spans="1:15" ht="13.5" customHeight="1" x14ac:dyDescent="0.25">
      <c r="A5" s="8" t="s">
        <v>16</v>
      </c>
      <c r="B5" s="7" t="s">
        <v>17</v>
      </c>
      <c r="D5" s="8" t="s">
        <v>17</v>
      </c>
      <c r="E5" s="8"/>
      <c r="F5" s="8" t="s">
        <v>18</v>
      </c>
      <c r="G5" s="8"/>
      <c r="H5" s="8" t="s">
        <v>17</v>
      </c>
      <c r="I5" s="8"/>
      <c r="J5" s="8" t="s">
        <v>19</v>
      </c>
      <c r="K5" s="9"/>
      <c r="L5" s="8" t="s">
        <v>17</v>
      </c>
      <c r="M5" s="8"/>
      <c r="N5" s="8" t="s">
        <v>19</v>
      </c>
    </row>
    <row r="6" spans="1:15" ht="13.5" customHeight="1" x14ac:dyDescent="0.25">
      <c r="A6" s="3" t="s">
        <v>20</v>
      </c>
      <c r="B6" s="10" t="s">
        <v>21</v>
      </c>
      <c r="C6" s="2"/>
      <c r="D6" s="3" t="s">
        <v>21</v>
      </c>
      <c r="E6" s="3"/>
      <c r="F6" s="3" t="s">
        <v>23</v>
      </c>
      <c r="G6" s="3"/>
      <c r="H6" s="3" t="s">
        <v>21</v>
      </c>
      <c r="I6" s="3"/>
      <c r="J6" s="3" t="s">
        <v>22</v>
      </c>
      <c r="K6" s="4"/>
      <c r="L6" s="3" t="s">
        <v>21</v>
      </c>
      <c r="M6" s="3"/>
      <c r="N6" s="3" t="s">
        <v>22</v>
      </c>
    </row>
    <row r="7" spans="1:15" ht="13.5" customHeight="1" x14ac:dyDescent="0.25">
      <c r="A7" s="11"/>
      <c r="B7" s="12"/>
      <c r="D7" s="12"/>
      <c r="E7" s="13"/>
      <c r="F7" s="7"/>
      <c r="G7" s="1"/>
      <c r="H7" s="7"/>
      <c r="I7" s="1"/>
      <c r="J7" s="7"/>
      <c r="K7" s="1"/>
      <c r="L7" s="7"/>
      <c r="M7" s="1"/>
      <c r="N7" s="7"/>
    </row>
    <row r="8" spans="1:15" s="1" customFormat="1" ht="13.5" customHeight="1" x14ac:dyDescent="0.25">
      <c r="E8" s="7"/>
      <c r="G8" s="7"/>
      <c r="I8" s="7"/>
      <c r="K8" s="7"/>
      <c r="M8" s="7"/>
      <c r="O8" s="13"/>
    </row>
    <row r="9" spans="1:15" s="1" customFormat="1" ht="13.5" customHeight="1" x14ac:dyDescent="0.25">
      <c r="A9" s="96" t="s">
        <v>1855</v>
      </c>
      <c r="B9" s="111">
        <v>52</v>
      </c>
      <c r="C9" s="117"/>
      <c r="D9" s="111">
        <v>12</v>
      </c>
      <c r="E9" s="108"/>
      <c r="F9" s="111">
        <v>25</v>
      </c>
      <c r="G9" s="108"/>
      <c r="H9" s="111">
        <v>25</v>
      </c>
      <c r="I9" s="108"/>
      <c r="J9" s="111">
        <v>15</v>
      </c>
      <c r="K9" s="108"/>
      <c r="L9" s="111">
        <v>21</v>
      </c>
      <c r="M9" s="108"/>
      <c r="N9" s="111">
        <v>13</v>
      </c>
      <c r="O9" s="104"/>
    </row>
    <row r="10" spans="1:15" s="1" customFormat="1" ht="13.5" customHeight="1" x14ac:dyDescent="0.25">
      <c r="A10" s="96" t="s">
        <v>1852</v>
      </c>
      <c r="B10" s="111">
        <v>44</v>
      </c>
      <c r="C10" s="109"/>
      <c r="D10" s="111">
        <v>48</v>
      </c>
      <c r="E10" s="109"/>
      <c r="F10" s="111">
        <v>20</v>
      </c>
      <c r="G10" s="109"/>
      <c r="H10" s="111">
        <v>25</v>
      </c>
      <c r="I10" s="109"/>
      <c r="J10" s="111">
        <v>12</v>
      </c>
      <c r="K10" s="109"/>
      <c r="L10" s="111">
        <v>18</v>
      </c>
      <c r="M10" s="109"/>
      <c r="N10" s="111">
        <v>9</v>
      </c>
      <c r="O10" s="106"/>
    </row>
    <row r="11" spans="1:15" s="1" customFormat="1" ht="13.5" customHeight="1" x14ac:dyDescent="0.25">
      <c r="A11" s="96" t="s">
        <v>1853</v>
      </c>
      <c r="B11" s="111">
        <v>40</v>
      </c>
      <c r="C11" s="108"/>
      <c r="D11" s="111">
        <v>53</v>
      </c>
      <c r="E11" s="108"/>
      <c r="F11" s="111">
        <v>29</v>
      </c>
      <c r="G11" s="108"/>
      <c r="H11" s="111">
        <v>22</v>
      </c>
      <c r="I11" s="108"/>
      <c r="J11" s="111">
        <v>16</v>
      </c>
      <c r="K11" s="108"/>
      <c r="L11" s="111">
        <v>19</v>
      </c>
      <c r="M11" s="108"/>
      <c r="N11" s="111">
        <v>11</v>
      </c>
      <c r="O11" s="105"/>
    </row>
    <row r="12" spans="1:15" s="1" customFormat="1" ht="13.5" customHeight="1" x14ac:dyDescent="0.25">
      <c r="A12" s="96" t="s">
        <v>712</v>
      </c>
      <c r="B12" s="104"/>
      <c r="C12" s="105"/>
      <c r="D12" s="104"/>
      <c r="E12" s="105"/>
      <c r="F12" s="104"/>
      <c r="G12" s="105"/>
      <c r="H12" s="104"/>
      <c r="I12" s="118"/>
      <c r="J12" s="104"/>
      <c r="K12" s="105"/>
      <c r="L12" s="104"/>
      <c r="M12" s="105"/>
      <c r="N12" s="104"/>
      <c r="O12" s="105"/>
    </row>
    <row r="13" spans="1:15" s="1" customFormat="1" ht="13.5" customHeight="1" x14ac:dyDescent="0.25">
      <c r="A13" s="96" t="s">
        <v>712</v>
      </c>
      <c r="B13" s="111"/>
      <c r="C13" s="108"/>
      <c r="D13" s="111"/>
      <c r="E13" s="108"/>
      <c r="F13" s="111"/>
      <c r="G13" s="119"/>
      <c r="H13" s="111"/>
      <c r="I13" s="119"/>
      <c r="J13" s="111"/>
      <c r="K13" s="108"/>
      <c r="L13" s="111"/>
      <c r="M13" s="108"/>
      <c r="N13" s="111"/>
      <c r="O13" s="104"/>
    </row>
    <row r="14" spans="1:15" ht="13.5" customHeight="1" x14ac:dyDescent="0.25">
      <c r="A14" s="96" t="s">
        <v>712</v>
      </c>
      <c r="B14" s="111"/>
      <c r="C14" s="108"/>
      <c r="D14" s="111"/>
      <c r="E14" s="108"/>
      <c r="F14" s="111"/>
      <c r="G14" s="108"/>
      <c r="H14" s="111"/>
      <c r="I14" s="108"/>
      <c r="J14" s="111"/>
      <c r="K14" s="108"/>
      <c r="L14" s="111"/>
      <c r="M14" s="108"/>
      <c r="N14" s="111"/>
      <c r="O14" s="106"/>
    </row>
    <row r="15" spans="1:15" ht="13.5" customHeight="1" x14ac:dyDescent="0.25">
      <c r="A15" s="96" t="s">
        <v>712</v>
      </c>
      <c r="B15" s="111"/>
      <c r="C15" s="109"/>
      <c r="D15" s="111"/>
      <c r="E15" s="109"/>
      <c r="F15" s="111"/>
      <c r="G15" s="108"/>
      <c r="H15" s="111"/>
      <c r="I15" s="108"/>
      <c r="J15" s="111"/>
      <c r="K15" s="109"/>
      <c r="L15" s="111"/>
      <c r="M15" s="109"/>
      <c r="N15" s="111"/>
      <c r="O15" s="106"/>
    </row>
    <row r="16" spans="1:15" ht="13.5" customHeight="1" x14ac:dyDescent="0.25">
      <c r="A16" s="96" t="s">
        <v>712</v>
      </c>
      <c r="B16" s="104"/>
      <c r="C16" s="108"/>
      <c r="D16" s="104"/>
      <c r="E16" s="108"/>
      <c r="F16" s="104"/>
      <c r="G16" s="108"/>
      <c r="H16" s="104"/>
      <c r="I16" s="108"/>
      <c r="J16" s="104"/>
      <c r="K16" s="108"/>
      <c r="L16" s="104"/>
      <c r="M16" s="108"/>
      <c r="N16" s="104"/>
      <c r="O16" s="106"/>
    </row>
    <row r="17" spans="1:15" ht="13.5" customHeight="1" x14ac:dyDescent="0.25">
      <c r="A17" s="96" t="s">
        <v>712</v>
      </c>
      <c r="B17" s="104"/>
      <c r="C17" s="105"/>
      <c r="D17" s="104"/>
      <c r="E17" s="105"/>
      <c r="F17" s="104"/>
      <c r="G17" s="105"/>
      <c r="H17" s="104"/>
      <c r="I17" s="118"/>
      <c r="J17" s="104"/>
      <c r="K17" s="105"/>
      <c r="L17" s="104"/>
      <c r="M17" s="105"/>
      <c r="N17" s="104"/>
      <c r="O17" s="106"/>
    </row>
    <row r="18" spans="1:15" ht="13.5" customHeight="1" x14ac:dyDescent="0.25">
      <c r="A18" s="96" t="s">
        <v>712</v>
      </c>
      <c r="B18" s="111"/>
      <c r="C18" s="108"/>
      <c r="D18" s="111"/>
      <c r="E18" s="108"/>
      <c r="F18" s="111"/>
      <c r="G18" s="119"/>
      <c r="H18" s="111"/>
      <c r="I18" s="119"/>
      <c r="J18" s="111"/>
      <c r="K18" s="108"/>
      <c r="L18" s="111"/>
      <c r="M18" s="108"/>
      <c r="N18" s="111"/>
      <c r="O18" s="105"/>
    </row>
    <row r="19" spans="1:15" ht="13.5" customHeight="1" x14ac:dyDescent="0.25">
      <c r="A19" s="96" t="s">
        <v>712</v>
      </c>
      <c r="B19" s="104"/>
      <c r="C19" s="105"/>
      <c r="D19" s="104"/>
      <c r="E19" s="105"/>
      <c r="F19" s="104"/>
      <c r="G19" s="105"/>
      <c r="H19" s="104"/>
      <c r="I19" s="118"/>
      <c r="J19" s="104"/>
      <c r="K19" s="105"/>
      <c r="L19" s="104"/>
      <c r="M19" s="105"/>
      <c r="N19" s="104"/>
      <c r="O19" s="106"/>
    </row>
    <row r="20" spans="1:15" ht="13.5" customHeight="1" x14ac:dyDescent="0.25">
      <c r="A20" s="96" t="s">
        <v>712</v>
      </c>
      <c r="B20" s="104"/>
      <c r="C20" s="105"/>
      <c r="D20" s="104"/>
      <c r="E20" s="105"/>
      <c r="F20" s="104"/>
      <c r="G20" s="105"/>
      <c r="H20" s="104"/>
      <c r="I20" s="118"/>
      <c r="J20" s="104"/>
      <c r="K20" s="105"/>
      <c r="L20" s="104"/>
      <c r="M20" s="105"/>
      <c r="N20" s="104"/>
      <c r="O20" s="106"/>
    </row>
    <row r="21" spans="1:15" ht="13.5" customHeight="1" x14ac:dyDescent="0.25">
      <c r="A21" s="96"/>
      <c r="B21" s="104"/>
      <c r="C21" s="104"/>
      <c r="D21" s="107"/>
      <c r="E21" s="105"/>
      <c r="F21" s="104"/>
      <c r="G21" s="105"/>
      <c r="H21" s="104"/>
      <c r="I21" s="105"/>
      <c r="J21" s="104"/>
      <c r="K21" s="105"/>
      <c r="L21" s="104"/>
      <c r="M21" s="105"/>
      <c r="N21" s="104"/>
      <c r="O21" s="62"/>
    </row>
    <row r="22" spans="1:15" ht="13.5" customHeight="1" x14ac:dyDescent="0.25">
      <c r="A22" s="96"/>
      <c r="B22" s="104"/>
      <c r="C22" s="104"/>
      <c r="D22" s="107"/>
      <c r="E22" s="105"/>
      <c r="F22" s="104"/>
      <c r="G22" s="105"/>
      <c r="H22" s="106"/>
      <c r="I22" s="105"/>
      <c r="J22" s="106"/>
      <c r="K22" s="105"/>
      <c r="L22" s="106"/>
      <c r="M22" s="105"/>
      <c r="N22" s="106"/>
      <c r="O22" s="62"/>
    </row>
    <row r="23" spans="1:15" ht="13.5" customHeight="1" x14ac:dyDescent="0.25">
      <c r="A23" s="14"/>
      <c r="B23" s="111" t="s">
        <v>7</v>
      </c>
      <c r="C23" s="111"/>
      <c r="D23" s="107"/>
      <c r="E23" s="109"/>
      <c r="F23" s="104"/>
      <c r="G23" s="108"/>
      <c r="H23" s="104"/>
      <c r="I23" s="108"/>
      <c r="J23" s="104"/>
      <c r="K23" s="109"/>
      <c r="L23" s="104"/>
      <c r="M23" s="109"/>
      <c r="N23" s="104"/>
    </row>
    <row r="24" spans="1:15" ht="13.5" customHeight="1" x14ac:dyDescent="0.25">
      <c r="A24" s="14"/>
      <c r="B24" s="111"/>
      <c r="C24" s="111"/>
      <c r="D24" s="112"/>
      <c r="E24" s="108"/>
      <c r="F24" s="104"/>
      <c r="G24" s="108"/>
      <c r="H24" s="104"/>
      <c r="I24" s="108"/>
      <c r="J24" s="104"/>
      <c r="K24" s="108"/>
      <c r="L24" s="104"/>
      <c r="M24" s="105"/>
      <c r="N24" s="104"/>
    </row>
    <row r="25" spans="1:15" ht="13.5" customHeight="1" x14ac:dyDescent="0.25">
      <c r="A25" s="94"/>
      <c r="B25" s="104"/>
      <c r="C25" s="104"/>
      <c r="D25" s="112"/>
      <c r="E25" s="105"/>
      <c r="F25" s="104"/>
      <c r="G25" s="105"/>
      <c r="H25" s="104"/>
      <c r="I25" s="105"/>
      <c r="J25" s="104"/>
      <c r="K25" s="105"/>
      <c r="L25" s="104"/>
      <c r="M25" s="105"/>
      <c r="N25" s="104"/>
    </row>
    <row r="26" spans="1:15" ht="13.5" customHeight="1" x14ac:dyDescent="0.25">
      <c r="A26" s="64" t="s">
        <v>7</v>
      </c>
      <c r="B26" s="111"/>
      <c r="C26" s="111"/>
      <c r="D26" s="112"/>
      <c r="E26" s="111"/>
      <c r="F26" s="111"/>
      <c r="G26" s="111"/>
      <c r="H26" s="106"/>
      <c r="I26" s="111"/>
      <c r="J26" s="106"/>
      <c r="K26" s="111"/>
      <c r="L26" s="106"/>
      <c r="M26" s="111"/>
      <c r="N26" s="106"/>
    </row>
    <row r="27" spans="1:15" ht="13.5" customHeight="1" x14ac:dyDescent="0.25">
      <c r="A27" s="64"/>
      <c r="B27" s="111"/>
      <c r="C27" s="108"/>
      <c r="D27" s="107"/>
      <c r="E27" s="108"/>
      <c r="F27" s="108"/>
      <c r="G27" s="108"/>
      <c r="H27" s="106"/>
      <c r="I27" s="108"/>
      <c r="J27" s="106"/>
      <c r="K27" s="108"/>
      <c r="L27" s="106"/>
      <c r="M27" s="108"/>
      <c r="N27" s="106"/>
    </row>
    <row r="28" spans="1:15" ht="13.5" customHeight="1" x14ac:dyDescent="0.25">
      <c r="A28" s="64"/>
      <c r="B28" s="111"/>
      <c r="C28" s="108"/>
      <c r="D28" s="111"/>
      <c r="E28" s="108"/>
      <c r="F28" s="111"/>
      <c r="G28" s="109"/>
      <c r="H28" s="106"/>
      <c r="I28" s="108"/>
      <c r="J28" s="106"/>
      <c r="K28" s="108"/>
      <c r="L28" s="106"/>
      <c r="M28" s="108"/>
      <c r="N28" s="106"/>
    </row>
    <row r="29" spans="1:15" ht="13.5" customHeight="1" x14ac:dyDescent="0.25">
      <c r="A29" s="14"/>
      <c r="B29" s="111"/>
      <c r="C29" s="109"/>
      <c r="D29" s="113"/>
      <c r="E29" s="111"/>
      <c r="F29" s="111"/>
      <c r="G29" s="109"/>
      <c r="H29" s="106"/>
      <c r="I29" s="108"/>
      <c r="J29" s="106"/>
      <c r="K29" s="109"/>
      <c r="L29" s="106"/>
      <c r="M29" s="109"/>
      <c r="N29" s="106"/>
    </row>
    <row r="30" spans="1:15" ht="13.5" customHeight="1" x14ac:dyDescent="0.25">
      <c r="A30" s="14"/>
      <c r="B30" s="111"/>
      <c r="C30" s="108"/>
      <c r="D30" s="111"/>
      <c r="E30" s="108"/>
      <c r="F30" s="111"/>
      <c r="G30" s="109"/>
      <c r="H30" s="106"/>
      <c r="I30" s="108"/>
      <c r="J30" s="106"/>
      <c r="K30" s="108"/>
      <c r="L30" s="106"/>
      <c r="M30" s="108"/>
      <c r="N30" s="104"/>
    </row>
    <row r="31" spans="1:15" ht="13.5" customHeight="1" x14ac:dyDescent="0.25">
      <c r="A31" s="14"/>
      <c r="B31" s="111"/>
      <c r="C31" s="108"/>
      <c r="D31" s="111"/>
      <c r="E31" s="108"/>
      <c r="F31" s="111"/>
      <c r="G31" s="109"/>
      <c r="H31" s="106"/>
      <c r="I31" s="108"/>
      <c r="J31" s="106"/>
      <c r="K31" s="108"/>
      <c r="L31" s="106"/>
      <c r="M31" s="108"/>
      <c r="N31" s="106"/>
    </row>
    <row r="32" spans="1:15" ht="13.5" customHeight="1" x14ac:dyDescent="0.25">
      <c r="A32" s="64"/>
      <c r="B32" s="114"/>
      <c r="C32" s="109"/>
      <c r="D32" s="110"/>
      <c r="E32" s="111"/>
      <c r="F32" s="110"/>
      <c r="G32" s="109"/>
      <c r="H32" s="106"/>
      <c r="I32" s="110"/>
      <c r="J32" s="106"/>
      <c r="K32" s="109"/>
      <c r="L32" s="106"/>
      <c r="M32" s="109"/>
      <c r="N32" s="105"/>
    </row>
    <row r="33" spans="1:15" ht="13.5" customHeight="1" x14ac:dyDescent="0.25">
      <c r="A33" s="75" t="s">
        <v>1434</v>
      </c>
      <c r="B33" s="111"/>
      <c r="C33" s="108"/>
      <c r="D33" s="111"/>
      <c r="E33" s="108"/>
      <c r="F33" s="111"/>
      <c r="G33" s="109"/>
      <c r="H33" s="108"/>
      <c r="I33" s="108"/>
      <c r="J33" s="108"/>
      <c r="K33" s="108"/>
      <c r="L33" s="108"/>
      <c r="M33" s="108"/>
      <c r="N33" s="108"/>
    </row>
    <row r="34" spans="1:15" ht="13.5" customHeight="1" x14ac:dyDescent="0.25">
      <c r="A34" s="14"/>
      <c r="B34" s="111"/>
      <c r="C34" s="109"/>
      <c r="D34" s="113"/>
      <c r="E34" s="111"/>
      <c r="F34" s="111"/>
      <c r="G34" s="109"/>
      <c r="H34" s="111"/>
      <c r="I34" s="108"/>
      <c r="J34" s="111"/>
      <c r="K34" s="109"/>
      <c r="L34" s="111"/>
      <c r="M34" s="109"/>
      <c r="N34" s="111"/>
    </row>
    <row r="35" spans="1:15" ht="13.5" customHeight="1" x14ac:dyDescent="0.3">
      <c r="A35" s="16" t="s">
        <v>36</v>
      </c>
      <c r="B35" s="115">
        <v>300</v>
      </c>
      <c r="C35" s="109"/>
      <c r="D35" s="115">
        <v>300</v>
      </c>
      <c r="E35" s="109"/>
      <c r="F35" s="115">
        <v>300</v>
      </c>
      <c r="G35" s="109"/>
      <c r="H35" s="115">
        <v>300</v>
      </c>
      <c r="I35" s="109"/>
      <c r="J35" s="115">
        <v>300</v>
      </c>
      <c r="K35" s="109"/>
      <c r="L35" s="115">
        <v>300</v>
      </c>
      <c r="M35" s="109"/>
      <c r="N35" s="115">
        <v>300</v>
      </c>
    </row>
    <row r="36" spans="1:15" ht="13.5" customHeight="1" x14ac:dyDescent="0.25">
      <c r="A36" s="16" t="s">
        <v>1683</v>
      </c>
      <c r="B36" s="109">
        <v>0</v>
      </c>
      <c r="C36" s="109"/>
      <c r="D36" s="109">
        <v>0</v>
      </c>
      <c r="E36" s="109"/>
      <c r="F36" s="109">
        <v>0</v>
      </c>
      <c r="G36" s="109"/>
      <c r="H36" s="109">
        <v>0</v>
      </c>
      <c r="I36" s="109"/>
      <c r="J36" s="109">
        <v>0</v>
      </c>
      <c r="K36" s="109"/>
      <c r="L36" s="109">
        <v>0</v>
      </c>
      <c r="M36" s="109"/>
      <c r="N36" s="109">
        <v>0</v>
      </c>
    </row>
    <row r="37" spans="1:15" ht="13.5" customHeight="1" x14ac:dyDescent="0.25">
      <c r="A37" s="16"/>
      <c r="B37" s="109"/>
      <c r="C37" s="109"/>
      <c r="D37" s="109"/>
      <c r="E37" s="109"/>
      <c r="F37" s="109"/>
      <c r="G37" s="109"/>
      <c r="H37" s="109"/>
      <c r="I37" s="109"/>
      <c r="J37" s="109"/>
      <c r="K37" s="109"/>
      <c r="L37" s="109"/>
      <c r="M37" s="109"/>
      <c r="N37" s="109"/>
    </row>
    <row r="38" spans="1:15" ht="13.5" customHeight="1" x14ac:dyDescent="0.25">
      <c r="A38" s="16" t="s">
        <v>24</v>
      </c>
      <c r="B38" s="116">
        <v>181</v>
      </c>
      <c r="C38" s="109"/>
      <c r="D38" s="116">
        <v>204</v>
      </c>
      <c r="E38" s="109"/>
      <c r="F38" s="116">
        <v>157</v>
      </c>
      <c r="G38" s="109"/>
      <c r="H38" s="116">
        <v>181</v>
      </c>
      <c r="I38" s="109"/>
      <c r="J38" s="116">
        <v>121</v>
      </c>
      <c r="K38" s="109"/>
      <c r="L38" s="116">
        <v>191</v>
      </c>
      <c r="M38" s="109"/>
      <c r="N38" s="116">
        <v>132</v>
      </c>
    </row>
    <row r="39" spans="1:15" ht="13.5" customHeight="1" x14ac:dyDescent="0.25">
      <c r="A39" s="16" t="s">
        <v>1683</v>
      </c>
      <c r="B39" s="109">
        <v>0</v>
      </c>
      <c r="C39" s="109"/>
      <c r="D39" s="109">
        <v>0</v>
      </c>
      <c r="E39" s="109"/>
      <c r="F39" s="109">
        <v>0</v>
      </c>
      <c r="G39" s="109"/>
      <c r="H39" s="109">
        <v>0</v>
      </c>
      <c r="I39" s="109"/>
      <c r="J39" s="109">
        <v>0</v>
      </c>
      <c r="K39" s="109"/>
      <c r="L39" s="109">
        <v>0</v>
      </c>
      <c r="M39" s="109"/>
      <c r="N39" s="109">
        <v>0</v>
      </c>
      <c r="O39" s="1"/>
    </row>
    <row r="40" spans="1:15" ht="13.5" customHeight="1" x14ac:dyDescent="0.25">
      <c r="A40" s="16"/>
      <c r="B40" s="109"/>
      <c r="C40" s="109"/>
      <c r="D40" s="109"/>
      <c r="E40" s="109"/>
      <c r="F40" s="109"/>
      <c r="G40" s="109"/>
      <c r="H40" s="109"/>
      <c r="I40" s="109"/>
      <c r="J40" s="109"/>
      <c r="K40" s="109"/>
      <c r="L40" s="109"/>
      <c r="M40" s="109"/>
      <c r="N40" s="109"/>
    </row>
    <row r="41" spans="1:15" s="17" customFormat="1" ht="13.5" customHeight="1" x14ac:dyDescent="0.25">
      <c r="A41" s="95" t="s">
        <v>25</v>
      </c>
      <c r="B41" s="109">
        <v>3</v>
      </c>
      <c r="C41" s="109"/>
      <c r="D41" s="109">
        <v>3</v>
      </c>
      <c r="E41" s="109"/>
      <c r="F41" s="109">
        <v>3</v>
      </c>
      <c r="G41" s="109"/>
      <c r="H41" s="109">
        <v>3</v>
      </c>
      <c r="I41" s="109"/>
      <c r="J41" s="109">
        <v>3</v>
      </c>
      <c r="K41" s="109"/>
      <c r="L41" s="109">
        <v>3</v>
      </c>
      <c r="M41" s="109"/>
      <c r="N41" s="109">
        <v>3</v>
      </c>
      <c r="O41" s="7"/>
    </row>
    <row r="42" spans="1:15" s="17" customFormat="1" ht="13.5" customHeight="1" x14ac:dyDescent="0.25">
      <c r="A42" s="16" t="s">
        <v>26</v>
      </c>
      <c r="B42" s="107">
        <v>40</v>
      </c>
      <c r="C42" s="108"/>
      <c r="D42" s="107">
        <v>12</v>
      </c>
      <c r="E42" s="105"/>
      <c r="F42" s="104">
        <v>20</v>
      </c>
      <c r="G42" s="105"/>
      <c r="H42" s="104">
        <v>22</v>
      </c>
      <c r="I42" s="105"/>
      <c r="J42" s="104">
        <v>12</v>
      </c>
      <c r="K42" s="105"/>
      <c r="L42" s="104">
        <v>18</v>
      </c>
      <c r="M42" s="105"/>
      <c r="N42" s="104">
        <v>9</v>
      </c>
      <c r="O42" s="13"/>
    </row>
    <row r="43" spans="1:15" s="17" customFormat="1" ht="13.5" customHeight="1" x14ac:dyDescent="0.25">
      <c r="A43" s="16" t="s">
        <v>27</v>
      </c>
      <c r="B43" s="107">
        <v>45.3</v>
      </c>
      <c r="C43" s="107"/>
      <c r="D43" s="107">
        <v>37.6</v>
      </c>
      <c r="E43" s="107"/>
      <c r="F43" s="107">
        <v>24.6</v>
      </c>
      <c r="G43" s="107"/>
      <c r="H43" s="107">
        <v>24</v>
      </c>
      <c r="I43" s="107"/>
      <c r="J43" s="107">
        <v>14.3</v>
      </c>
      <c r="K43" s="107"/>
      <c r="L43" s="107">
        <v>19.3</v>
      </c>
      <c r="M43" s="107"/>
      <c r="N43" s="107">
        <v>11</v>
      </c>
      <c r="O43" s="13"/>
    </row>
    <row r="44" spans="1:15" s="17" customFormat="1" ht="13.5" customHeight="1" x14ac:dyDescent="0.25">
      <c r="A44" s="16" t="s">
        <v>28</v>
      </c>
      <c r="B44" s="107">
        <v>52</v>
      </c>
      <c r="C44" s="108"/>
      <c r="D44" s="107">
        <v>53</v>
      </c>
      <c r="E44" s="105"/>
      <c r="F44" s="104">
        <v>29</v>
      </c>
      <c r="G44" s="105"/>
      <c r="H44" s="104">
        <v>25</v>
      </c>
      <c r="I44" s="105"/>
      <c r="J44" s="104">
        <v>16</v>
      </c>
      <c r="K44" s="105"/>
      <c r="L44" s="104">
        <v>21</v>
      </c>
      <c r="M44" s="105"/>
      <c r="N44" s="104">
        <v>13</v>
      </c>
      <c r="O44" s="13"/>
    </row>
    <row r="45" spans="1:15" ht="13.5" customHeight="1" x14ac:dyDescent="0.25">
      <c r="N45" s="15"/>
    </row>
    <row r="46" spans="1:15" ht="13.5" customHeight="1" x14ac:dyDescent="0.25">
      <c r="B46" s="69"/>
      <c r="C46" s="69"/>
      <c r="D46" s="69"/>
      <c r="E46" s="69"/>
      <c r="F46" s="69"/>
      <c r="G46" s="69"/>
      <c r="H46" s="69"/>
      <c r="I46" s="69"/>
      <c r="J46" s="69"/>
      <c r="K46" s="69"/>
      <c r="L46" s="69"/>
      <c r="M46" s="69"/>
      <c r="N46" s="69"/>
    </row>
    <row r="47" spans="1:15" ht="13.5" customHeight="1" x14ac:dyDescent="0.25">
      <c r="A47" s="178" t="s">
        <v>1864</v>
      </c>
      <c r="B47" s="69"/>
      <c r="C47" s="69"/>
      <c r="D47" s="69"/>
      <c r="E47" s="69"/>
      <c r="F47" s="69"/>
      <c r="G47" s="69"/>
      <c r="H47" s="69"/>
      <c r="I47" s="69"/>
      <c r="J47" s="69"/>
      <c r="K47" s="69"/>
      <c r="L47" s="69"/>
      <c r="M47" s="69"/>
      <c r="N47" s="87"/>
    </row>
    <row r="48" spans="1:15" ht="13.5" customHeight="1" x14ac:dyDescent="0.25">
      <c r="A48" s="178" t="s">
        <v>1865</v>
      </c>
      <c r="B48" s="69"/>
      <c r="C48" s="69"/>
      <c r="D48" s="69"/>
      <c r="E48" s="69"/>
      <c r="F48" s="69"/>
      <c r="G48" s="69"/>
      <c r="H48" s="69"/>
      <c r="I48" s="69"/>
      <c r="J48" s="69"/>
      <c r="K48" s="69"/>
      <c r="L48" s="69"/>
      <c r="M48" s="69"/>
      <c r="N48" s="69"/>
    </row>
    <row r="49" spans="1:14" ht="13.5" customHeight="1" x14ac:dyDescent="0.25">
      <c r="E49" s="1"/>
      <c r="G49" s="1"/>
      <c r="I49" s="1"/>
      <c r="K49" s="1"/>
      <c r="M49" s="1"/>
      <c r="N49" s="1" t="s">
        <v>7</v>
      </c>
    </row>
    <row r="50" spans="1:14" ht="13.5" customHeight="1" x14ac:dyDescent="0.25">
      <c r="E50" s="1"/>
      <c r="G50" s="1"/>
      <c r="I50" s="1"/>
      <c r="K50" s="1"/>
      <c r="M50" s="1"/>
    </row>
    <row r="51" spans="1:14" ht="13.5" customHeight="1" x14ac:dyDescent="0.25">
      <c r="A51" s="74" t="s">
        <v>1846</v>
      </c>
    </row>
    <row r="52" spans="1:14" ht="13.5" customHeight="1" x14ac:dyDescent="0.25">
      <c r="A52" s="74"/>
    </row>
    <row r="53" spans="1:14" ht="13.5" customHeight="1" x14ac:dyDescent="0.25">
      <c r="A53" s="83" t="s">
        <v>1684</v>
      </c>
      <c r="B53" s="77">
        <v>0</v>
      </c>
      <c r="C53" s="73"/>
      <c r="D53" s="77">
        <v>0</v>
      </c>
      <c r="E53" s="73"/>
      <c r="F53" s="77">
        <v>0</v>
      </c>
      <c r="G53" s="73"/>
      <c r="H53" s="77">
        <v>0</v>
      </c>
      <c r="I53" s="73"/>
      <c r="J53" s="77">
        <v>0</v>
      </c>
      <c r="K53" s="73"/>
      <c r="L53" s="77">
        <v>0</v>
      </c>
      <c r="M53" s="73"/>
      <c r="N53" s="77">
        <v>0</v>
      </c>
    </row>
    <row r="54" spans="1:14" ht="13.5" customHeight="1" x14ac:dyDescent="0.25">
      <c r="A54" s="83" t="s">
        <v>1685</v>
      </c>
      <c r="B54" s="77">
        <v>0</v>
      </c>
      <c r="C54" s="73"/>
      <c r="D54" s="77">
        <v>0</v>
      </c>
      <c r="E54" s="73"/>
      <c r="F54" s="77">
        <v>0</v>
      </c>
      <c r="G54" s="73"/>
      <c r="H54" s="77">
        <v>0</v>
      </c>
      <c r="I54" s="73"/>
      <c r="J54" s="77">
        <v>0</v>
      </c>
      <c r="K54" s="73"/>
      <c r="L54" s="77">
        <v>0</v>
      </c>
      <c r="M54" s="73"/>
      <c r="N54" s="77">
        <v>0</v>
      </c>
    </row>
    <row r="55" spans="1:14" ht="13.5" customHeight="1" x14ac:dyDescent="0.25">
      <c r="A55" s="76"/>
      <c r="B55" s="77"/>
      <c r="C55" s="73"/>
      <c r="D55" s="77"/>
      <c r="E55" s="73"/>
      <c r="F55" s="77"/>
      <c r="G55" s="73"/>
      <c r="H55" s="77"/>
      <c r="I55" s="73"/>
      <c r="J55" s="77"/>
      <c r="K55" s="73"/>
      <c r="L55" s="77"/>
      <c r="M55" s="73"/>
      <c r="N55" s="77"/>
    </row>
    <row r="56" spans="1:14" ht="13.5" customHeight="1" x14ac:dyDescent="0.25">
      <c r="A56" s="76" t="s">
        <v>25</v>
      </c>
      <c r="B56" s="77">
        <v>12</v>
      </c>
      <c r="C56" s="77"/>
      <c r="D56" s="77">
        <v>12</v>
      </c>
      <c r="E56"/>
      <c r="F56" s="77">
        <v>12</v>
      </c>
      <c r="G56"/>
      <c r="H56" s="77">
        <v>12</v>
      </c>
      <c r="I56"/>
      <c r="J56" s="77">
        <v>12</v>
      </c>
      <c r="K56"/>
      <c r="L56" s="77">
        <v>12</v>
      </c>
      <c r="M56"/>
      <c r="N56" s="77">
        <v>12</v>
      </c>
    </row>
    <row r="57" spans="1:14" ht="13.5" customHeight="1" x14ac:dyDescent="0.25">
      <c r="A57" s="76" t="s">
        <v>26</v>
      </c>
      <c r="B57" s="72">
        <v>39</v>
      </c>
      <c r="C57" s="72"/>
      <c r="D57" s="72">
        <v>52</v>
      </c>
      <c r="E57" s="72"/>
      <c r="F57" s="72">
        <v>16</v>
      </c>
      <c r="G57" s="72"/>
      <c r="H57" s="72">
        <v>21</v>
      </c>
      <c r="I57" s="72"/>
      <c r="J57" s="72">
        <v>12</v>
      </c>
      <c r="K57" s="72"/>
      <c r="L57" s="72">
        <v>17</v>
      </c>
      <c r="M57" s="72"/>
      <c r="N57" s="72">
        <v>7</v>
      </c>
    </row>
    <row r="58" spans="1:14" ht="13.5" customHeight="1" x14ac:dyDescent="0.25">
      <c r="A58" s="76" t="s">
        <v>27</v>
      </c>
      <c r="B58" s="72">
        <v>62</v>
      </c>
      <c r="C58" s="72"/>
      <c r="D58" s="72">
        <v>77</v>
      </c>
      <c r="E58" s="72"/>
      <c r="F58" s="72">
        <v>29</v>
      </c>
      <c r="G58" s="72"/>
      <c r="H58" s="72">
        <v>27</v>
      </c>
      <c r="I58" s="72"/>
      <c r="J58" s="72">
        <v>19</v>
      </c>
      <c r="K58" s="72"/>
      <c r="L58" s="72">
        <v>24</v>
      </c>
      <c r="M58" s="72"/>
      <c r="N58" s="72">
        <v>14</v>
      </c>
    </row>
    <row r="59" spans="1:14" ht="13.5" customHeight="1" x14ac:dyDescent="0.25">
      <c r="A59" s="76" t="s">
        <v>28</v>
      </c>
      <c r="B59" s="72">
        <v>84</v>
      </c>
      <c r="C59" s="72"/>
      <c r="D59" s="72">
        <v>113</v>
      </c>
      <c r="E59" s="72"/>
      <c r="F59" s="72">
        <v>51</v>
      </c>
      <c r="G59" s="72"/>
      <c r="H59" s="72">
        <v>32</v>
      </c>
      <c r="I59" s="72"/>
      <c r="J59" s="72">
        <v>24</v>
      </c>
      <c r="K59" s="72"/>
      <c r="L59" s="72">
        <v>35</v>
      </c>
      <c r="M59" s="72"/>
      <c r="N59" s="72">
        <v>18</v>
      </c>
    </row>
    <row r="60" spans="1:14" ht="13.5" customHeight="1" x14ac:dyDescent="0.25"/>
    <row r="61" spans="1:14" ht="13.5" customHeight="1" x14ac:dyDescent="0.25"/>
    <row r="62" spans="1:14" x14ac:dyDescent="0.25">
      <c r="A62" s="73"/>
    </row>
    <row r="63" spans="1:14" x14ac:dyDescent="0.25">
      <c r="A63" s="73"/>
    </row>
    <row r="64" spans="1:14" x14ac:dyDescent="0.25">
      <c r="A64" s="73"/>
    </row>
    <row r="65" spans="1:1" x14ac:dyDescent="0.25">
      <c r="A65" s="73"/>
    </row>
    <row r="66" spans="1:1" x14ac:dyDescent="0.25">
      <c r="A66" s="84"/>
    </row>
    <row r="69" spans="1:1" x14ac:dyDescent="0.25">
      <c r="A69" s="73"/>
    </row>
    <row r="75" spans="1:1" x14ac:dyDescent="0.25">
      <c r="A75" s="73"/>
    </row>
  </sheetData>
  <mergeCells count="2">
    <mergeCell ref="A1:N1"/>
    <mergeCell ref="A2:M2"/>
  </mergeCells>
  <phoneticPr fontId="0" type="noConversion"/>
  <printOptions horizontalCentered="1"/>
  <pageMargins left="0" right="0" top="0.75" bottom="0.75" header="0.3" footer="0.3"/>
  <pageSetup scale="85" orientation="portrait" useFirstPageNumber="1" horizontalDpi="4294967292" verticalDpi="4294967292" r:id="rId1"/>
  <headerFooter alignWithMargins="0">
    <oddHeader xml:space="preserve">&amp;C&amp;12METROPOLITAN WATER RECLAMATION DISTRICT OF GREATER CHICAGO&amp;10
</oddHeader>
    <oddFooter>&amp;L&amp;8
_______________________
All analytical values as mg/dry KG.
NS=No Sample; NA=NoAnalysis
NR=Not Required;ND=No Data Available
&amp;C5 - Lead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O77"/>
  <sheetViews>
    <sheetView zoomScale="80" zoomScaleNormal="80" workbookViewId="0">
      <selection sqref="A1:N1"/>
    </sheetView>
  </sheetViews>
  <sheetFormatPr defaultColWidth="9.109375" defaultRowHeight="13.2" x14ac:dyDescent="0.25"/>
  <cols>
    <col min="1" max="1" width="16.5546875" style="1" customWidth="1"/>
    <col min="2" max="2" width="12.5546875" style="1" customWidth="1"/>
    <col min="3" max="3" width="2.44140625" style="1" customWidth="1"/>
    <col min="4" max="4" width="12.5546875" style="1" customWidth="1"/>
    <col min="5" max="5" width="2.44140625" style="7" customWidth="1"/>
    <col min="6" max="6" width="12.5546875" style="1" customWidth="1"/>
    <col min="7" max="7" width="2.44140625" style="7" customWidth="1"/>
    <col min="8" max="8" width="12.5546875" style="1" customWidth="1"/>
    <col min="9" max="9" width="2.44140625" style="7" customWidth="1"/>
    <col min="10" max="10" width="12.5546875" style="1" customWidth="1"/>
    <col min="11" max="11" width="2.44140625" style="7" customWidth="1"/>
    <col min="12" max="12" width="12.5546875" style="1" customWidth="1"/>
    <col min="13" max="13" width="2.44140625" style="7" customWidth="1"/>
    <col min="14" max="14" width="12.5546875" style="1" customWidth="1"/>
    <col min="15" max="15" width="9.109375" style="13"/>
    <col min="16" max="16384" width="9.109375" style="35"/>
  </cols>
  <sheetData>
    <row r="1" spans="1:15" ht="13.5" customHeight="1" x14ac:dyDescent="0.25">
      <c r="A1" s="160" t="s">
        <v>1691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60"/>
      <c r="N1" s="160"/>
      <c r="O1" s="101"/>
    </row>
    <row r="2" spans="1:15" s="1" customFormat="1" ht="13.5" customHeight="1" x14ac:dyDescent="0.25">
      <c r="A2" s="159" t="s">
        <v>1850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20"/>
      <c r="O2" s="13"/>
    </row>
    <row r="3" spans="1:15" ht="13.5" customHeight="1" x14ac:dyDescent="0.25">
      <c r="A3" s="98"/>
      <c r="B3" s="2"/>
      <c r="C3" s="2"/>
      <c r="D3" s="3"/>
      <c r="E3" s="4"/>
      <c r="F3" s="3"/>
      <c r="G3" s="4"/>
      <c r="H3" s="3"/>
      <c r="I3" s="4"/>
      <c r="J3" s="3"/>
      <c r="K3" s="4"/>
      <c r="L3" s="5"/>
      <c r="M3" s="6"/>
      <c r="N3" s="5"/>
    </row>
    <row r="4" spans="1:15" ht="13.5" customHeight="1" x14ac:dyDescent="0.25">
      <c r="B4" s="7" t="s">
        <v>10</v>
      </c>
      <c r="D4" s="8" t="s">
        <v>11</v>
      </c>
      <c r="E4" s="8"/>
      <c r="F4" s="86" t="s">
        <v>1495</v>
      </c>
      <c r="G4" s="8"/>
      <c r="H4" s="8" t="s">
        <v>14</v>
      </c>
      <c r="I4" s="8"/>
      <c r="J4" s="8" t="s">
        <v>15</v>
      </c>
      <c r="K4" s="9"/>
      <c r="L4" s="8" t="s">
        <v>30</v>
      </c>
      <c r="M4" s="8"/>
      <c r="N4" s="8" t="s">
        <v>29</v>
      </c>
    </row>
    <row r="5" spans="1:15" ht="13.5" customHeight="1" x14ac:dyDescent="0.25">
      <c r="A5" s="8" t="s">
        <v>16</v>
      </c>
      <c r="B5" s="7" t="s">
        <v>17</v>
      </c>
      <c r="D5" s="8" t="s">
        <v>17</v>
      </c>
      <c r="E5" s="8"/>
      <c r="F5" s="8" t="s">
        <v>18</v>
      </c>
      <c r="G5" s="8"/>
      <c r="H5" s="8" t="s">
        <v>17</v>
      </c>
      <c r="I5" s="8"/>
      <c r="J5" s="8" t="s">
        <v>19</v>
      </c>
      <c r="K5" s="9"/>
      <c r="L5" s="8" t="s">
        <v>17</v>
      </c>
      <c r="M5" s="8"/>
      <c r="N5" s="8" t="s">
        <v>19</v>
      </c>
    </row>
    <row r="6" spans="1:15" customFormat="1" ht="13.5" customHeight="1" x14ac:dyDescent="0.25">
      <c r="A6" s="3" t="s">
        <v>20</v>
      </c>
      <c r="B6" s="10" t="s">
        <v>21</v>
      </c>
      <c r="C6" s="2"/>
      <c r="D6" s="3" t="s">
        <v>21</v>
      </c>
      <c r="E6" s="3"/>
      <c r="F6" s="3" t="s">
        <v>23</v>
      </c>
      <c r="G6" s="3"/>
      <c r="H6" s="3" t="s">
        <v>21</v>
      </c>
      <c r="I6" s="3"/>
      <c r="J6" s="3" t="s">
        <v>22</v>
      </c>
      <c r="K6" s="4"/>
      <c r="L6" s="3" t="s">
        <v>21</v>
      </c>
      <c r="M6" s="3"/>
      <c r="N6" s="3" t="s">
        <v>22</v>
      </c>
      <c r="O6" s="13"/>
    </row>
    <row r="7" spans="1:15" customFormat="1" ht="13.5" customHeight="1" x14ac:dyDescent="0.25">
      <c r="A7" s="11"/>
      <c r="B7" s="12"/>
      <c r="C7" s="1"/>
      <c r="D7" s="12"/>
      <c r="E7" s="13"/>
      <c r="F7" s="7"/>
      <c r="G7" s="1"/>
      <c r="H7" s="7"/>
      <c r="I7" s="1"/>
      <c r="J7" s="7"/>
      <c r="K7" s="1"/>
      <c r="L7" s="7"/>
      <c r="M7" s="1"/>
      <c r="N7" s="7"/>
      <c r="O7" s="13"/>
    </row>
    <row r="8" spans="1:15" customFormat="1" ht="13.5" customHeight="1" x14ac:dyDescent="0.25">
      <c r="A8" s="1"/>
      <c r="B8" s="1"/>
      <c r="C8" s="1"/>
      <c r="D8" s="1"/>
      <c r="E8" s="7"/>
      <c r="F8" s="1"/>
      <c r="G8" s="7"/>
      <c r="H8" s="1"/>
      <c r="I8" s="7"/>
      <c r="J8" s="1"/>
      <c r="K8" s="7"/>
      <c r="L8" s="1"/>
      <c r="M8" s="7"/>
      <c r="N8" s="1"/>
      <c r="O8" s="13"/>
    </row>
    <row r="9" spans="1:15" customFormat="1" ht="13.5" customHeight="1" x14ac:dyDescent="0.25">
      <c r="A9" s="96" t="s">
        <v>1855</v>
      </c>
      <c r="B9" s="104" t="s">
        <v>1859</v>
      </c>
      <c r="C9" s="121"/>
      <c r="D9" s="104" t="s">
        <v>1859</v>
      </c>
      <c r="E9" s="105"/>
      <c r="F9" s="104" t="s">
        <v>1859</v>
      </c>
      <c r="G9" s="105"/>
      <c r="H9" s="104" t="s">
        <v>1859</v>
      </c>
      <c r="I9" s="105"/>
      <c r="J9" s="104" t="s">
        <v>1859</v>
      </c>
      <c r="K9" s="105"/>
      <c r="L9" s="104" t="s">
        <v>1859</v>
      </c>
      <c r="M9" s="105"/>
      <c r="N9" s="104" t="s">
        <v>1859</v>
      </c>
      <c r="O9" s="104"/>
    </row>
    <row r="10" spans="1:15" customFormat="1" ht="13.5" customHeight="1" x14ac:dyDescent="0.25">
      <c r="A10" s="96" t="s">
        <v>1852</v>
      </c>
      <c r="B10" s="104" t="s">
        <v>1859</v>
      </c>
      <c r="C10" s="106"/>
      <c r="D10" s="104" t="s">
        <v>1859</v>
      </c>
      <c r="E10" s="106"/>
      <c r="F10" s="104" t="s">
        <v>1859</v>
      </c>
      <c r="G10" s="106"/>
      <c r="H10" s="104" t="s">
        <v>1859</v>
      </c>
      <c r="I10" s="106"/>
      <c r="J10" s="104" t="s">
        <v>1859</v>
      </c>
      <c r="K10" s="106"/>
      <c r="L10" s="104" t="s">
        <v>1859</v>
      </c>
      <c r="M10" s="106"/>
      <c r="N10" s="104" t="s">
        <v>1859</v>
      </c>
      <c r="O10" s="106"/>
    </row>
    <row r="11" spans="1:15" customFormat="1" ht="13.5" customHeight="1" x14ac:dyDescent="0.25">
      <c r="A11" s="96" t="s">
        <v>1853</v>
      </c>
      <c r="B11" s="104" t="s">
        <v>1859</v>
      </c>
      <c r="C11" s="105"/>
      <c r="D11" s="104" t="s">
        <v>1859</v>
      </c>
      <c r="E11" s="105"/>
      <c r="F11" s="104" t="s">
        <v>1859</v>
      </c>
      <c r="G11" s="105"/>
      <c r="H11" s="104" t="s">
        <v>1859</v>
      </c>
      <c r="I11" s="105"/>
      <c r="J11" s="104" t="s">
        <v>1859</v>
      </c>
      <c r="K11" s="105"/>
      <c r="L11" s="104" t="s">
        <v>1859</v>
      </c>
      <c r="M11" s="105"/>
      <c r="N11" s="104" t="s">
        <v>1859</v>
      </c>
      <c r="O11" s="105"/>
    </row>
    <row r="12" spans="1:15" customFormat="1" ht="13.5" customHeight="1" x14ac:dyDescent="0.25">
      <c r="A12" s="96" t="s">
        <v>712</v>
      </c>
      <c r="B12" s="104"/>
      <c r="C12" s="105"/>
      <c r="D12" s="104"/>
      <c r="E12" s="105"/>
      <c r="F12" s="104"/>
      <c r="G12" s="105"/>
      <c r="H12" s="104"/>
      <c r="I12" s="118"/>
      <c r="J12" s="104"/>
      <c r="K12" s="105"/>
      <c r="L12" s="104"/>
      <c r="M12" s="105"/>
      <c r="N12" s="104"/>
      <c r="O12" s="105"/>
    </row>
    <row r="13" spans="1:15" s="1" customFormat="1" ht="13.5" customHeight="1" x14ac:dyDescent="0.25">
      <c r="A13" s="96" t="s">
        <v>712</v>
      </c>
      <c r="B13" s="111"/>
      <c r="C13" s="108"/>
      <c r="D13" s="111"/>
      <c r="E13" s="108"/>
      <c r="F13" s="111"/>
      <c r="G13" s="119"/>
      <c r="H13" s="111"/>
      <c r="I13" s="119"/>
      <c r="J13" s="111"/>
      <c r="K13" s="108"/>
      <c r="L13" s="111"/>
      <c r="M13" s="108"/>
      <c r="N13" s="111"/>
      <c r="O13" s="104"/>
    </row>
    <row r="14" spans="1:15" ht="13.5" customHeight="1" x14ac:dyDescent="0.25">
      <c r="A14" s="96" t="s">
        <v>712</v>
      </c>
      <c r="B14" s="111"/>
      <c r="C14" s="108"/>
      <c r="D14" s="111"/>
      <c r="E14" s="108"/>
      <c r="F14" s="111"/>
      <c r="G14" s="108"/>
      <c r="H14" s="111"/>
      <c r="I14" s="108"/>
      <c r="J14" s="111"/>
      <c r="K14" s="108"/>
      <c r="L14" s="111"/>
      <c r="M14" s="108"/>
      <c r="N14" s="111"/>
      <c r="O14" s="106"/>
    </row>
    <row r="15" spans="1:15" ht="13.5" customHeight="1" x14ac:dyDescent="0.25">
      <c r="A15" s="96" t="s">
        <v>712</v>
      </c>
      <c r="B15" s="111"/>
      <c r="C15" s="109"/>
      <c r="D15" s="111"/>
      <c r="E15" s="109"/>
      <c r="F15" s="111"/>
      <c r="G15" s="108"/>
      <c r="H15" s="111"/>
      <c r="I15" s="108"/>
      <c r="J15" s="111"/>
      <c r="K15" s="109"/>
      <c r="L15" s="111"/>
      <c r="M15" s="109"/>
      <c r="N15" s="111"/>
      <c r="O15" s="106"/>
    </row>
    <row r="16" spans="1:15" ht="13.5" customHeight="1" x14ac:dyDescent="0.25">
      <c r="A16" s="96" t="s">
        <v>712</v>
      </c>
      <c r="B16" s="104"/>
      <c r="C16" s="108"/>
      <c r="D16" s="104"/>
      <c r="E16" s="108"/>
      <c r="F16" s="104"/>
      <c r="G16" s="108"/>
      <c r="H16" s="104"/>
      <c r="I16" s="108"/>
      <c r="J16" s="104"/>
      <c r="K16" s="108"/>
      <c r="L16" s="104"/>
      <c r="M16" s="108"/>
      <c r="N16" s="104"/>
      <c r="O16" s="106"/>
    </row>
    <row r="17" spans="1:15" ht="13.5" customHeight="1" x14ac:dyDescent="0.25">
      <c r="A17" s="96" t="s">
        <v>712</v>
      </c>
      <c r="B17" s="104"/>
      <c r="C17" s="105"/>
      <c r="D17" s="104"/>
      <c r="E17" s="105"/>
      <c r="F17" s="104"/>
      <c r="G17" s="105"/>
      <c r="H17" s="104"/>
      <c r="I17" s="118"/>
      <c r="J17" s="104"/>
      <c r="K17" s="105"/>
      <c r="L17" s="104"/>
      <c r="M17" s="105"/>
      <c r="N17" s="104"/>
      <c r="O17" s="106"/>
    </row>
    <row r="18" spans="1:15" ht="13.5" customHeight="1" x14ac:dyDescent="0.25">
      <c r="A18" s="96" t="s">
        <v>712</v>
      </c>
      <c r="B18" s="111"/>
      <c r="C18" s="108"/>
      <c r="D18" s="111"/>
      <c r="E18" s="108"/>
      <c r="F18" s="111"/>
      <c r="G18" s="119"/>
      <c r="H18" s="111"/>
      <c r="I18" s="119"/>
      <c r="J18" s="111"/>
      <c r="K18" s="108"/>
      <c r="L18" s="111"/>
      <c r="M18" s="108"/>
      <c r="N18" s="111"/>
      <c r="O18" s="105"/>
    </row>
    <row r="19" spans="1:15" ht="13.5" customHeight="1" x14ac:dyDescent="0.25">
      <c r="A19" s="96" t="s">
        <v>712</v>
      </c>
      <c r="B19" s="104"/>
      <c r="C19" s="105"/>
      <c r="D19" s="104"/>
      <c r="E19" s="105"/>
      <c r="F19" s="104"/>
      <c r="G19" s="105"/>
      <c r="H19" s="104"/>
      <c r="I19" s="118"/>
      <c r="J19" s="104"/>
      <c r="K19" s="105"/>
      <c r="L19" s="104"/>
      <c r="M19" s="105"/>
      <c r="N19" s="104"/>
      <c r="O19" s="106"/>
    </row>
    <row r="20" spans="1:15" ht="13.5" customHeight="1" x14ac:dyDescent="0.25">
      <c r="A20" s="96" t="s">
        <v>712</v>
      </c>
      <c r="B20" s="104"/>
      <c r="C20" s="105"/>
      <c r="D20" s="104"/>
      <c r="E20" s="105"/>
      <c r="F20" s="104"/>
      <c r="G20" s="105"/>
      <c r="H20" s="104"/>
      <c r="I20" s="118"/>
      <c r="J20" s="104"/>
      <c r="K20" s="105"/>
      <c r="L20" s="104"/>
      <c r="M20" s="105"/>
      <c r="N20" s="104"/>
      <c r="O20" s="106"/>
    </row>
    <row r="21" spans="1:15" ht="13.5" customHeight="1" x14ac:dyDescent="0.25">
      <c r="A21" s="96"/>
      <c r="B21" s="104"/>
      <c r="C21" s="104"/>
      <c r="D21" s="107"/>
      <c r="E21" s="105"/>
      <c r="F21" s="104"/>
      <c r="G21" s="105"/>
      <c r="H21" s="104"/>
      <c r="I21" s="105"/>
      <c r="J21" s="104"/>
      <c r="K21" s="105"/>
      <c r="L21" s="104"/>
      <c r="M21" s="105"/>
      <c r="N21" s="104"/>
      <c r="O21" s="62"/>
    </row>
    <row r="22" spans="1:15" ht="13.5" customHeight="1" x14ac:dyDescent="0.25">
      <c r="A22" s="96"/>
      <c r="B22" s="104"/>
      <c r="C22" s="104"/>
      <c r="D22" s="107"/>
      <c r="E22" s="105"/>
      <c r="F22" s="104"/>
      <c r="G22" s="105"/>
      <c r="H22" s="106"/>
      <c r="I22" s="105"/>
      <c r="J22" s="106"/>
      <c r="K22" s="105"/>
      <c r="L22" s="106"/>
      <c r="M22" s="105"/>
      <c r="N22" s="106"/>
      <c r="O22" s="62"/>
    </row>
    <row r="23" spans="1:15" ht="13.5" customHeight="1" x14ac:dyDescent="0.25">
      <c r="A23" s="14"/>
      <c r="B23" s="111"/>
      <c r="C23" s="111"/>
      <c r="D23" s="107"/>
      <c r="E23" s="109"/>
      <c r="F23" s="104"/>
      <c r="G23" s="108"/>
      <c r="H23" s="104"/>
      <c r="I23" s="108"/>
      <c r="J23" s="104"/>
      <c r="K23" s="109"/>
      <c r="L23" s="104"/>
      <c r="M23" s="109"/>
      <c r="N23" s="104"/>
    </row>
    <row r="24" spans="1:15" ht="13.5" customHeight="1" x14ac:dyDescent="0.25">
      <c r="A24" s="14" t="s">
        <v>7</v>
      </c>
      <c r="B24" s="111"/>
      <c r="C24" s="111"/>
      <c r="D24" s="112"/>
      <c r="E24" s="108"/>
      <c r="F24" s="104"/>
      <c r="G24" s="108"/>
      <c r="H24" s="104"/>
      <c r="I24" s="108"/>
      <c r="J24" s="104"/>
      <c r="K24" s="108"/>
      <c r="L24" s="104"/>
      <c r="M24" s="105"/>
      <c r="N24" s="104"/>
    </row>
    <row r="25" spans="1:15" ht="13.5" customHeight="1" x14ac:dyDescent="0.25">
      <c r="A25" s="94"/>
      <c r="B25" s="104"/>
      <c r="C25" s="104"/>
      <c r="D25" s="112"/>
      <c r="E25" s="105"/>
      <c r="F25" s="104"/>
      <c r="G25" s="105"/>
      <c r="H25" s="104"/>
      <c r="I25" s="105"/>
      <c r="J25" s="104"/>
      <c r="K25" s="105"/>
      <c r="L25" s="104"/>
      <c r="M25" s="105"/>
      <c r="N25" s="104"/>
    </row>
    <row r="26" spans="1:15" s="1" customFormat="1" ht="13.5" customHeight="1" x14ac:dyDescent="0.25">
      <c r="A26" s="64"/>
      <c r="B26" s="111"/>
      <c r="C26" s="111"/>
      <c r="D26" s="112"/>
      <c r="E26" s="111"/>
      <c r="F26" s="111"/>
      <c r="G26" s="111"/>
      <c r="H26" s="106"/>
      <c r="I26" s="111"/>
      <c r="J26" s="106"/>
      <c r="K26" s="111"/>
      <c r="L26" s="106"/>
      <c r="M26" s="111"/>
      <c r="N26" s="106"/>
      <c r="O26" s="13"/>
    </row>
    <row r="27" spans="1:15" ht="13.5" customHeight="1" x14ac:dyDescent="0.25">
      <c r="A27" s="64"/>
      <c r="B27" s="111"/>
      <c r="C27" s="108"/>
      <c r="D27" s="107"/>
      <c r="E27" s="108"/>
      <c r="F27" s="108"/>
      <c r="G27" s="108"/>
      <c r="H27" s="106"/>
      <c r="I27" s="108"/>
      <c r="J27" s="106"/>
      <c r="K27" s="108"/>
      <c r="L27" s="106"/>
      <c r="M27" s="108"/>
      <c r="N27" s="106"/>
    </row>
    <row r="28" spans="1:15" ht="13.5" customHeight="1" x14ac:dyDescent="0.25">
      <c r="A28" s="64"/>
      <c r="B28" s="111"/>
      <c r="C28" s="108"/>
      <c r="D28" s="111"/>
      <c r="E28" s="108"/>
      <c r="F28" s="111"/>
      <c r="G28" s="109"/>
      <c r="H28" s="106"/>
      <c r="I28" s="108"/>
      <c r="J28" s="106"/>
      <c r="K28" s="108"/>
      <c r="L28" s="106"/>
      <c r="M28" s="108"/>
      <c r="N28" s="106"/>
    </row>
    <row r="29" spans="1:15" ht="13.5" customHeight="1" x14ac:dyDescent="0.25">
      <c r="A29" s="14" t="s">
        <v>7</v>
      </c>
      <c r="B29" s="111"/>
      <c r="C29" s="109"/>
      <c r="D29" s="113"/>
      <c r="E29" s="111"/>
      <c r="F29" s="111"/>
      <c r="G29" s="109"/>
      <c r="H29" s="106"/>
      <c r="I29" s="108"/>
      <c r="J29" s="106"/>
      <c r="K29" s="109"/>
      <c r="L29" s="106"/>
      <c r="M29" s="109"/>
      <c r="N29" s="106"/>
    </row>
    <row r="30" spans="1:15" ht="13.5" customHeight="1" x14ac:dyDescent="0.25">
      <c r="A30" s="14"/>
      <c r="B30" s="111"/>
      <c r="C30" s="108"/>
      <c r="D30" s="111"/>
      <c r="E30" s="108"/>
      <c r="F30" s="111"/>
      <c r="G30" s="109"/>
      <c r="H30" s="106"/>
      <c r="I30" s="108"/>
      <c r="J30" s="106"/>
      <c r="K30" s="108"/>
      <c r="L30" s="106"/>
      <c r="M30" s="108"/>
      <c r="N30" s="104"/>
    </row>
    <row r="31" spans="1:15" ht="13.5" customHeight="1" x14ac:dyDescent="0.25">
      <c r="A31" s="14"/>
      <c r="B31" s="111"/>
      <c r="C31" s="108"/>
      <c r="D31" s="111"/>
      <c r="E31" s="108"/>
      <c r="F31" s="111"/>
      <c r="G31" s="109"/>
      <c r="H31" s="106"/>
      <c r="I31" s="108"/>
      <c r="J31" s="106"/>
      <c r="K31" s="108"/>
      <c r="L31" s="106"/>
      <c r="M31" s="108"/>
      <c r="N31" s="106"/>
    </row>
    <row r="32" spans="1:15" ht="13.5" customHeight="1" x14ac:dyDescent="0.25">
      <c r="A32" s="64"/>
      <c r="B32" s="114"/>
      <c r="C32" s="109"/>
      <c r="D32" s="110"/>
      <c r="E32" s="111"/>
      <c r="F32" s="110"/>
      <c r="G32" s="109"/>
      <c r="H32" s="106"/>
      <c r="I32" s="110"/>
      <c r="J32" s="106"/>
      <c r="K32" s="109"/>
      <c r="L32" s="106"/>
      <c r="M32" s="109"/>
      <c r="N32" s="105"/>
    </row>
    <row r="33" spans="1:15" ht="13.5" customHeight="1" x14ac:dyDescent="0.25">
      <c r="A33" s="75" t="s">
        <v>1434</v>
      </c>
      <c r="B33" s="111"/>
      <c r="C33" s="108"/>
      <c r="D33" s="111"/>
      <c r="E33" s="108"/>
      <c r="F33" s="111"/>
      <c r="G33" s="109"/>
      <c r="H33" s="108"/>
      <c r="I33" s="108"/>
      <c r="J33" s="108"/>
      <c r="K33" s="108"/>
      <c r="L33" s="108"/>
      <c r="M33" s="108"/>
      <c r="N33" s="108"/>
    </row>
    <row r="34" spans="1:15" ht="13.5" customHeight="1" x14ac:dyDescent="0.25">
      <c r="A34" s="14"/>
      <c r="B34" s="111"/>
      <c r="C34" s="109"/>
      <c r="D34" s="113"/>
      <c r="E34" s="111"/>
      <c r="F34" s="111"/>
      <c r="G34" s="109"/>
      <c r="H34" s="111"/>
      <c r="I34" s="108"/>
      <c r="J34" s="111"/>
      <c r="K34" s="109"/>
      <c r="L34" s="111"/>
      <c r="M34" s="109"/>
      <c r="N34" s="111"/>
    </row>
    <row r="35" spans="1:15" ht="13.5" customHeight="1" x14ac:dyDescent="0.3">
      <c r="A35" s="16" t="s">
        <v>36</v>
      </c>
      <c r="B35" s="115">
        <v>17000</v>
      </c>
      <c r="C35" s="109"/>
      <c r="D35" s="115">
        <v>17000</v>
      </c>
      <c r="E35" s="109"/>
      <c r="F35" s="115">
        <v>17000</v>
      </c>
      <c r="G35" s="109"/>
      <c r="H35" s="115">
        <v>17000</v>
      </c>
      <c r="I35" s="109"/>
      <c r="J35" s="115">
        <v>17000</v>
      </c>
      <c r="K35" s="109"/>
      <c r="L35" s="115">
        <v>17000</v>
      </c>
      <c r="M35" s="109"/>
      <c r="N35" s="115">
        <v>17000</v>
      </c>
    </row>
    <row r="36" spans="1:15" ht="13.5" customHeight="1" x14ac:dyDescent="0.25">
      <c r="A36" s="16" t="s">
        <v>1683</v>
      </c>
      <c r="B36" s="109">
        <v>0</v>
      </c>
      <c r="C36" s="109"/>
      <c r="D36" s="109">
        <v>0</v>
      </c>
      <c r="E36" s="109"/>
      <c r="F36" s="109">
        <v>0</v>
      </c>
      <c r="G36" s="109"/>
      <c r="H36" s="109">
        <v>0</v>
      </c>
      <c r="I36" s="109"/>
      <c r="J36" s="109">
        <v>0</v>
      </c>
      <c r="K36" s="109"/>
      <c r="L36" s="109">
        <v>0</v>
      </c>
      <c r="M36" s="109"/>
      <c r="N36" s="109">
        <v>0</v>
      </c>
    </row>
    <row r="37" spans="1:15" ht="13.5" customHeight="1" x14ac:dyDescent="0.25">
      <c r="A37" s="16"/>
      <c r="B37" s="109"/>
      <c r="C37" s="109"/>
      <c r="D37" s="109"/>
      <c r="E37" s="109"/>
      <c r="F37" s="109"/>
      <c r="G37" s="109"/>
      <c r="H37" s="109"/>
      <c r="I37" s="109"/>
      <c r="J37" s="109"/>
      <c r="K37" s="109"/>
      <c r="L37" s="109"/>
      <c r="M37" s="109"/>
      <c r="N37" s="109"/>
    </row>
    <row r="38" spans="1:15" ht="13.5" customHeight="1" x14ac:dyDescent="0.25">
      <c r="A38" s="16" t="s">
        <v>24</v>
      </c>
      <c r="B38" s="116">
        <v>10000</v>
      </c>
      <c r="C38" s="109"/>
      <c r="D38" s="116">
        <v>12000</v>
      </c>
      <c r="E38" s="109"/>
      <c r="F38" s="116">
        <v>9000</v>
      </c>
      <c r="G38" s="109"/>
      <c r="H38" s="116">
        <v>10000</v>
      </c>
      <c r="I38" s="109"/>
      <c r="J38" s="116">
        <v>7000</v>
      </c>
      <c r="K38" s="109"/>
      <c r="L38" s="116">
        <v>11000</v>
      </c>
      <c r="M38" s="109"/>
      <c r="N38" s="116">
        <v>7000</v>
      </c>
    </row>
    <row r="39" spans="1:15" ht="13.5" customHeight="1" x14ac:dyDescent="0.25">
      <c r="A39" s="16" t="s">
        <v>1683</v>
      </c>
      <c r="B39" s="109">
        <v>0</v>
      </c>
      <c r="C39" s="109"/>
      <c r="D39" s="109">
        <v>0</v>
      </c>
      <c r="E39" s="109"/>
      <c r="F39" s="109">
        <v>0</v>
      </c>
      <c r="G39" s="109"/>
      <c r="H39" s="109">
        <v>0</v>
      </c>
      <c r="I39" s="109"/>
      <c r="J39" s="109">
        <v>0</v>
      </c>
      <c r="K39" s="109"/>
      <c r="L39" s="109">
        <v>0</v>
      </c>
      <c r="M39" s="109"/>
      <c r="N39" s="109">
        <v>0</v>
      </c>
      <c r="O39" s="1"/>
    </row>
    <row r="40" spans="1:15" ht="13.5" customHeight="1" x14ac:dyDescent="0.25">
      <c r="A40" s="16"/>
      <c r="B40" s="109"/>
      <c r="C40" s="109"/>
      <c r="D40" s="109"/>
      <c r="E40" s="109"/>
      <c r="F40" s="109"/>
      <c r="G40" s="109"/>
      <c r="H40" s="109"/>
      <c r="I40" s="109"/>
      <c r="J40" s="109"/>
      <c r="K40" s="109"/>
      <c r="L40" s="109"/>
      <c r="M40" s="109"/>
      <c r="N40" s="109"/>
    </row>
    <row r="41" spans="1:15" s="17" customFormat="1" ht="13.5" customHeight="1" x14ac:dyDescent="0.25">
      <c r="A41" s="95" t="s">
        <v>25</v>
      </c>
      <c r="B41" s="109">
        <v>3</v>
      </c>
      <c r="C41" s="109"/>
      <c r="D41" s="109">
        <v>3</v>
      </c>
      <c r="E41" s="109"/>
      <c r="F41" s="109">
        <v>3</v>
      </c>
      <c r="G41" s="109"/>
      <c r="H41" s="109">
        <v>3</v>
      </c>
      <c r="I41" s="109"/>
      <c r="J41" s="109">
        <v>3</v>
      </c>
      <c r="K41" s="109"/>
      <c r="L41" s="109">
        <v>3</v>
      </c>
      <c r="M41" s="109"/>
      <c r="N41" s="109">
        <v>3</v>
      </c>
      <c r="O41" s="7"/>
    </row>
    <row r="42" spans="1:15" s="17" customFormat="1" ht="13.5" customHeight="1" x14ac:dyDescent="0.25">
      <c r="A42" s="16" t="s">
        <v>26</v>
      </c>
      <c r="B42" s="107" t="s">
        <v>1679</v>
      </c>
      <c r="C42" s="108"/>
      <c r="D42" s="107" t="s">
        <v>1679</v>
      </c>
      <c r="E42" s="105"/>
      <c r="F42" s="104" t="s">
        <v>1636</v>
      </c>
      <c r="G42" s="105"/>
      <c r="H42" s="104">
        <v>301</v>
      </c>
      <c r="I42" s="105"/>
      <c r="J42" s="104" t="s">
        <v>1679</v>
      </c>
      <c r="K42" s="105"/>
      <c r="L42" s="104">
        <v>398</v>
      </c>
      <c r="M42" s="105"/>
      <c r="N42" s="104" t="s">
        <v>1636</v>
      </c>
      <c r="O42" s="13"/>
    </row>
    <row r="43" spans="1:15" s="17" customFormat="1" ht="13.5" customHeight="1" x14ac:dyDescent="0.25">
      <c r="A43" s="16" t="s">
        <v>27</v>
      </c>
      <c r="B43" s="107" t="s">
        <v>1857</v>
      </c>
      <c r="C43" s="107"/>
      <c r="D43" s="107" t="s">
        <v>1857</v>
      </c>
      <c r="E43" s="107"/>
      <c r="F43" s="107" t="s">
        <v>1858</v>
      </c>
      <c r="G43" s="107"/>
      <c r="H43" s="107">
        <v>428</v>
      </c>
      <c r="I43" s="107"/>
      <c r="J43" s="107" t="s">
        <v>1858</v>
      </c>
      <c r="K43" s="107"/>
      <c r="L43" s="107">
        <v>510</v>
      </c>
      <c r="M43" s="107"/>
      <c r="N43" s="107" t="s">
        <v>1858</v>
      </c>
      <c r="O43" s="13" t="s">
        <v>7</v>
      </c>
    </row>
    <row r="44" spans="1:15" s="17" customFormat="1" ht="13.5" customHeight="1" x14ac:dyDescent="0.25">
      <c r="A44" s="16" t="s">
        <v>28</v>
      </c>
      <c r="B44" s="107">
        <v>311</v>
      </c>
      <c r="C44" s="108"/>
      <c r="D44" s="107">
        <v>312</v>
      </c>
      <c r="E44" s="105"/>
      <c r="F44" s="104" t="s">
        <v>1636</v>
      </c>
      <c r="G44" s="105"/>
      <c r="H44" s="104">
        <v>514</v>
      </c>
      <c r="I44" s="105"/>
      <c r="J44" s="104" t="s">
        <v>1679</v>
      </c>
      <c r="K44" s="105"/>
      <c r="L44" s="104">
        <v>591</v>
      </c>
      <c r="M44" s="105"/>
      <c r="N44" s="104" t="s">
        <v>1636</v>
      </c>
      <c r="O44" s="13"/>
    </row>
    <row r="45" spans="1:15" s="17" customFormat="1" ht="13.5" customHeight="1" x14ac:dyDescent="0.25">
      <c r="A45" s="1"/>
      <c r="B45" s="1"/>
      <c r="C45" s="1"/>
      <c r="D45" s="1"/>
      <c r="E45" s="7"/>
      <c r="F45" s="1"/>
      <c r="G45" s="7"/>
      <c r="H45" s="1"/>
      <c r="I45" s="7"/>
      <c r="J45" s="1"/>
      <c r="K45" s="7"/>
      <c r="L45" s="1"/>
      <c r="M45" s="7"/>
      <c r="N45" s="15"/>
      <c r="O45" s="13"/>
    </row>
    <row r="46" spans="1:15" s="17" customFormat="1" ht="13.5" customHeight="1" x14ac:dyDescent="0.25">
      <c r="A46" s="1"/>
      <c r="B46" s="69"/>
      <c r="C46" s="69"/>
      <c r="D46" s="69"/>
      <c r="E46" s="69"/>
      <c r="F46" s="69"/>
      <c r="G46" s="69"/>
      <c r="H46" s="69"/>
      <c r="I46" s="69"/>
      <c r="J46" s="69"/>
      <c r="K46" s="69"/>
      <c r="L46" s="69"/>
      <c r="M46" s="69"/>
      <c r="N46" s="69"/>
      <c r="O46" s="13"/>
    </row>
    <row r="47" spans="1:15" s="17" customFormat="1" ht="13.5" customHeight="1" x14ac:dyDescent="0.25">
      <c r="A47" s="178" t="s">
        <v>1864</v>
      </c>
      <c r="B47" s="69"/>
      <c r="C47" s="69"/>
      <c r="D47" s="69"/>
      <c r="E47" s="69"/>
      <c r="F47" s="69"/>
      <c r="G47" s="69"/>
      <c r="H47" s="69"/>
      <c r="I47" s="69"/>
      <c r="J47" s="69"/>
      <c r="K47" s="69"/>
      <c r="L47" s="69"/>
      <c r="M47" s="69"/>
      <c r="N47" s="87"/>
      <c r="O47" s="13"/>
    </row>
    <row r="48" spans="1:15" s="17" customFormat="1" ht="13.5" customHeight="1" x14ac:dyDescent="0.25">
      <c r="A48" s="178" t="s">
        <v>1865</v>
      </c>
      <c r="B48" s="69"/>
      <c r="C48" s="69"/>
      <c r="D48" s="69"/>
      <c r="E48" s="69"/>
      <c r="F48" s="69"/>
      <c r="G48" s="69"/>
      <c r="H48" s="69"/>
      <c r="I48" s="69"/>
      <c r="J48" s="69"/>
      <c r="K48" s="69"/>
      <c r="L48" s="69"/>
      <c r="M48" s="69"/>
      <c r="N48" s="69"/>
      <c r="O48" s="13"/>
    </row>
    <row r="49" spans="1:15" s="17" customFormat="1" ht="13.5" customHeight="1" x14ac:dyDescent="0.25">
      <c r="A49" s="1"/>
      <c r="B49" s="69"/>
      <c r="C49" s="69"/>
      <c r="D49" s="69"/>
      <c r="E49" s="69"/>
      <c r="F49" s="69"/>
      <c r="G49" s="69"/>
      <c r="H49" s="69"/>
      <c r="I49" s="69"/>
      <c r="J49" s="69"/>
      <c r="K49" s="69"/>
      <c r="L49" s="69"/>
      <c r="M49" s="69"/>
      <c r="N49" s="69"/>
      <c r="O49" s="13"/>
    </row>
    <row r="50" spans="1:15" s="17" customFormat="1" ht="13.5" customHeight="1" x14ac:dyDescent="0.25">
      <c r="A50" s="1"/>
      <c r="B50" s="69"/>
      <c r="C50" s="69"/>
      <c r="D50" s="69"/>
      <c r="E50" s="69"/>
      <c r="F50" s="69"/>
      <c r="G50" s="69"/>
      <c r="H50" s="69"/>
      <c r="I50" s="69"/>
      <c r="J50" s="69"/>
      <c r="K50" s="69"/>
      <c r="L50" s="69"/>
      <c r="M50" s="69"/>
      <c r="N50" s="69"/>
      <c r="O50" s="13"/>
    </row>
    <row r="51" spans="1:15" s="17" customFormat="1" ht="13.5" customHeight="1" x14ac:dyDescent="0.25">
      <c r="A51" s="1" t="s">
        <v>1846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3"/>
    </row>
    <row r="52" spans="1:15" s="17" customFormat="1" ht="13.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3"/>
    </row>
    <row r="53" spans="1:15" s="17" customFormat="1" ht="13.5" customHeight="1" x14ac:dyDescent="0.25">
      <c r="A53" s="74" t="s">
        <v>1684</v>
      </c>
      <c r="B53" s="1">
        <v>0</v>
      </c>
      <c r="C53" s="1"/>
      <c r="D53" s="1">
        <v>0</v>
      </c>
      <c r="E53" s="7"/>
      <c r="F53" s="1">
        <v>0</v>
      </c>
      <c r="G53" s="7"/>
      <c r="H53" s="1">
        <v>0</v>
      </c>
      <c r="I53" s="7"/>
      <c r="J53" s="1">
        <v>0</v>
      </c>
      <c r="K53" s="7"/>
      <c r="L53" s="1">
        <v>0</v>
      </c>
      <c r="M53" s="7"/>
      <c r="N53" s="1">
        <v>0</v>
      </c>
      <c r="O53" s="13"/>
    </row>
    <row r="54" spans="1:15" s="17" customFormat="1" ht="13.5" customHeight="1" x14ac:dyDescent="0.25">
      <c r="A54" s="74" t="s">
        <v>1685</v>
      </c>
      <c r="B54" s="1">
        <v>0</v>
      </c>
      <c r="C54" s="1"/>
      <c r="D54" s="1">
        <v>0</v>
      </c>
      <c r="E54" s="7"/>
      <c r="F54" s="1">
        <v>0</v>
      </c>
      <c r="G54" s="7"/>
      <c r="H54" s="1">
        <v>0</v>
      </c>
      <c r="I54" s="7"/>
      <c r="J54" s="1">
        <v>0</v>
      </c>
      <c r="K54" s="7"/>
      <c r="L54" s="1">
        <v>0</v>
      </c>
      <c r="M54" s="7"/>
      <c r="N54" s="1">
        <v>0</v>
      </c>
      <c r="O54" s="13"/>
    </row>
    <row r="55" spans="1:15" s="17" customFormat="1" ht="13.5" customHeight="1" x14ac:dyDescent="0.25">
      <c r="A55" s="83"/>
      <c r="B55" s="77"/>
      <c r="C55" s="73"/>
      <c r="D55" s="77"/>
      <c r="E55" s="73"/>
      <c r="F55" s="77"/>
      <c r="G55" s="73"/>
      <c r="H55" s="77"/>
      <c r="I55" s="73"/>
      <c r="J55" s="77"/>
      <c r="K55" s="73"/>
      <c r="L55" s="77"/>
      <c r="M55" s="73"/>
      <c r="N55" s="77"/>
      <c r="O55" s="13"/>
    </row>
    <row r="56" spans="1:15" s="17" customFormat="1" ht="13.5" customHeight="1" x14ac:dyDescent="0.25">
      <c r="A56" s="83" t="s">
        <v>25</v>
      </c>
      <c r="B56" s="77">
        <v>10</v>
      </c>
      <c r="C56" s="73"/>
      <c r="D56" s="77">
        <v>10</v>
      </c>
      <c r="E56" s="73"/>
      <c r="F56" s="77">
        <v>10</v>
      </c>
      <c r="G56" s="73"/>
      <c r="H56" s="77">
        <v>10</v>
      </c>
      <c r="I56" s="73"/>
      <c r="J56" s="77">
        <v>10</v>
      </c>
      <c r="K56" s="73"/>
      <c r="L56" s="77">
        <v>10</v>
      </c>
      <c r="M56" s="73"/>
      <c r="N56" s="77">
        <v>10</v>
      </c>
      <c r="O56" s="13"/>
    </row>
    <row r="57" spans="1:15" ht="13.5" customHeight="1" x14ac:dyDescent="0.25">
      <c r="A57" s="76" t="s">
        <v>26</v>
      </c>
      <c r="B57" s="77" t="s">
        <v>1679</v>
      </c>
      <c r="C57" s="73"/>
      <c r="D57" s="77">
        <v>267</v>
      </c>
      <c r="E57" s="73"/>
      <c r="F57" s="77" t="s">
        <v>1636</v>
      </c>
      <c r="G57" s="73"/>
      <c r="H57" s="77">
        <v>255</v>
      </c>
      <c r="I57" s="73"/>
      <c r="J57" s="77" t="s">
        <v>1679</v>
      </c>
      <c r="K57" s="73"/>
      <c r="L57" s="77">
        <v>309</v>
      </c>
      <c r="M57" s="73"/>
      <c r="N57" s="77" t="s">
        <v>1636</v>
      </c>
    </row>
    <row r="58" spans="1:15" ht="13.5" customHeight="1" x14ac:dyDescent="0.25">
      <c r="A58" s="76" t="s">
        <v>27</v>
      </c>
      <c r="B58" s="77" t="s">
        <v>1800</v>
      </c>
      <c r="C58" s="77"/>
      <c r="D58" s="77">
        <v>428</v>
      </c>
      <c r="E58"/>
      <c r="F58" s="77" t="s">
        <v>1860</v>
      </c>
      <c r="G58"/>
      <c r="H58" s="77">
        <v>371</v>
      </c>
      <c r="I58"/>
      <c r="J58" s="77" t="s">
        <v>1861</v>
      </c>
      <c r="K58"/>
      <c r="L58" s="77">
        <v>985</v>
      </c>
      <c r="M58"/>
      <c r="N58" s="77" t="s">
        <v>1862</v>
      </c>
    </row>
    <row r="59" spans="1:15" ht="13.5" customHeight="1" x14ac:dyDescent="0.25">
      <c r="A59" s="76" t="s">
        <v>28</v>
      </c>
      <c r="B59" s="72">
        <v>771</v>
      </c>
      <c r="C59" s="72"/>
      <c r="D59" s="72">
        <v>667</v>
      </c>
      <c r="E59" s="72"/>
      <c r="F59" s="72">
        <v>349</v>
      </c>
      <c r="G59" s="72"/>
      <c r="H59" s="72">
        <v>754</v>
      </c>
      <c r="I59" s="72"/>
      <c r="J59" s="72">
        <v>403</v>
      </c>
      <c r="K59" s="72"/>
      <c r="L59" s="72">
        <v>4916</v>
      </c>
      <c r="M59" s="72"/>
      <c r="N59" s="72">
        <v>365</v>
      </c>
    </row>
    <row r="60" spans="1:15" ht="13.5" customHeight="1" x14ac:dyDescent="0.25">
      <c r="A60" s="76"/>
      <c r="B60" s="72"/>
      <c r="C60" s="72"/>
      <c r="D60" s="72"/>
      <c r="E60" s="72"/>
      <c r="F60" s="72"/>
      <c r="G60" s="72"/>
      <c r="H60" s="72"/>
      <c r="I60" s="72"/>
      <c r="J60" s="72"/>
      <c r="K60" s="72"/>
      <c r="L60" s="72"/>
      <c r="M60" s="72"/>
      <c r="N60" s="72"/>
    </row>
    <row r="61" spans="1:15" ht="13.5" customHeight="1" x14ac:dyDescent="0.25">
      <c r="A61" s="76"/>
      <c r="B61" s="72"/>
      <c r="C61" s="72"/>
      <c r="D61" s="72"/>
      <c r="E61" s="72"/>
      <c r="F61" s="72"/>
      <c r="G61" s="72"/>
      <c r="H61" s="72"/>
      <c r="I61" s="72"/>
      <c r="J61" s="72"/>
      <c r="K61" s="72"/>
      <c r="L61" s="72"/>
      <c r="M61" s="72"/>
      <c r="N61" s="72"/>
    </row>
    <row r="62" spans="1:15" ht="13.5" customHeight="1" x14ac:dyDescent="0.25"/>
    <row r="63" spans="1:15" ht="13.5" customHeight="1" x14ac:dyDescent="0.25"/>
    <row r="64" spans="1:15" x14ac:dyDescent="0.25">
      <c r="A64" s="73"/>
    </row>
    <row r="65" spans="1:1" x14ac:dyDescent="0.25">
      <c r="A65" s="73"/>
    </row>
    <row r="66" spans="1:1" x14ac:dyDescent="0.25">
      <c r="A66" s="73"/>
    </row>
    <row r="67" spans="1:1" x14ac:dyDescent="0.25">
      <c r="A67" s="73"/>
    </row>
    <row r="68" spans="1:1" x14ac:dyDescent="0.25">
      <c r="A68" s="84"/>
    </row>
    <row r="71" spans="1:1" x14ac:dyDescent="0.25">
      <c r="A71" s="73"/>
    </row>
    <row r="77" spans="1:1" x14ac:dyDescent="0.25">
      <c r="A77" s="73"/>
    </row>
  </sheetData>
  <mergeCells count="2">
    <mergeCell ref="A1:N1"/>
    <mergeCell ref="A2:M2"/>
  </mergeCells>
  <phoneticPr fontId="0" type="noConversion"/>
  <printOptions horizontalCentered="1"/>
  <pageMargins left="0" right="0" top="0.75" bottom="0.75" header="0.3" footer="0.3"/>
  <pageSetup scale="85" orientation="portrait" useFirstPageNumber="1" horizontalDpi="4294967292" verticalDpi="4294967292" r:id="rId1"/>
  <headerFooter alignWithMargins="0">
    <oddHeader xml:space="preserve">&amp;C&amp;12METROPOLITAN WATER RECLAMATION DISTRICT OF GREATER CHICAGO&amp;10
</oddHeader>
    <oddFooter>&amp;L&amp;8All analytical values as mg/dry KG.
Jan, Feb, Mar, All Samples, T/X: Digestion thermometer not calibrated.
&amp;C6 - Mercury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HS432"/>
  <sheetViews>
    <sheetView zoomScaleNormal="100" workbookViewId="0">
      <pane xSplit="1" ySplit="7" topLeftCell="B8" activePane="bottomRight" state="frozen"/>
      <selection activeCell="N16" sqref="N16"/>
      <selection pane="topRight" activeCell="N16" sqref="N16"/>
      <selection pane="bottomLeft" activeCell="N16" sqref="N16"/>
      <selection pane="bottomRight" activeCell="A9" sqref="A9"/>
    </sheetView>
  </sheetViews>
  <sheetFormatPr defaultColWidth="9.109375" defaultRowHeight="13.2" x14ac:dyDescent="0.25"/>
  <cols>
    <col min="1" max="1" width="15.33203125" style="35" customWidth="1"/>
    <col min="2" max="2" width="8.6640625" style="35" customWidth="1"/>
    <col min="3" max="3" width="1.6640625" style="35" customWidth="1"/>
    <col min="4" max="4" width="8.6640625" style="35" customWidth="1"/>
    <col min="5" max="5" width="1.6640625" style="35" customWidth="1"/>
    <col min="6" max="6" width="11.109375" style="35" customWidth="1"/>
    <col min="7" max="7" width="1.6640625" style="35" customWidth="1"/>
    <col min="8" max="8" width="9.109375" style="35"/>
    <col min="9" max="9" width="1.6640625" style="35" customWidth="1"/>
    <col min="10" max="10" width="9.109375" style="35"/>
    <col min="11" max="11" width="1.6640625" style="35" customWidth="1"/>
    <col min="12" max="12" width="10.6640625" style="35" customWidth="1"/>
    <col min="13" max="13" width="1.6640625" style="35" customWidth="1"/>
    <col min="14" max="14" width="9.88671875" style="35" customWidth="1"/>
    <col min="15" max="15" width="9.109375" style="88"/>
    <col min="16" max="16384" width="9.109375" style="35"/>
  </cols>
  <sheetData>
    <row r="1" spans="1:227" x14ac:dyDescent="0.25">
      <c r="A1" s="161" t="s">
        <v>1692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90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</row>
    <row r="2" spans="1:227" s="1" customFormat="1" x14ac:dyDescent="0.25">
      <c r="A2" s="159" t="s">
        <v>1751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00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</row>
    <row r="3" spans="1:227" x14ac:dyDescent="0.25">
      <c r="A3" s="36"/>
      <c r="B3" s="36"/>
      <c r="C3" s="36"/>
      <c r="D3" s="36"/>
      <c r="E3" s="36"/>
      <c r="F3" s="36"/>
      <c r="G3" s="36"/>
      <c r="H3" s="4"/>
      <c r="I3" s="4"/>
      <c r="J3" s="4"/>
      <c r="K3" s="4"/>
      <c r="L3" s="5"/>
      <c r="M3" s="6"/>
      <c r="N3" s="5"/>
      <c r="O3" s="90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</row>
    <row r="4" spans="1:227" ht="12" customHeight="1" x14ac:dyDescent="0.25">
      <c r="B4" s="37" t="s">
        <v>10</v>
      </c>
      <c r="C4" s="37"/>
      <c r="D4" s="37" t="s">
        <v>11</v>
      </c>
      <c r="E4" s="37"/>
      <c r="F4" s="86" t="s">
        <v>1495</v>
      </c>
      <c r="H4" s="8" t="s">
        <v>14</v>
      </c>
      <c r="I4" s="8"/>
      <c r="J4" s="8" t="s">
        <v>15</v>
      </c>
      <c r="K4" s="9"/>
      <c r="L4" s="8" t="s">
        <v>30</v>
      </c>
      <c r="M4" s="8"/>
      <c r="N4" s="8" t="s">
        <v>29</v>
      </c>
      <c r="O4" s="90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</row>
    <row r="5" spans="1:227" ht="12" customHeight="1" x14ac:dyDescent="0.25">
      <c r="A5" s="8" t="s">
        <v>16</v>
      </c>
      <c r="B5" s="37" t="s">
        <v>17</v>
      </c>
      <c r="C5" s="37"/>
      <c r="D5" s="37" t="s">
        <v>17</v>
      </c>
      <c r="E5" s="37"/>
      <c r="F5" s="37" t="s">
        <v>18</v>
      </c>
      <c r="H5" s="8" t="s">
        <v>17</v>
      </c>
      <c r="I5" s="8"/>
      <c r="J5" s="8" t="s">
        <v>19</v>
      </c>
      <c r="K5" s="9"/>
      <c r="L5" s="8" t="s">
        <v>17</v>
      </c>
      <c r="M5" s="8"/>
      <c r="N5" s="8" t="s">
        <v>19</v>
      </c>
      <c r="O5" s="90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</row>
    <row r="6" spans="1:227" ht="12" customHeight="1" x14ac:dyDescent="0.25">
      <c r="A6" s="3" t="s">
        <v>20</v>
      </c>
      <c r="B6" s="38" t="s">
        <v>21</v>
      </c>
      <c r="C6" s="38"/>
      <c r="D6" s="38" t="s">
        <v>21</v>
      </c>
      <c r="E6" s="38"/>
      <c r="F6" s="38" t="s">
        <v>23</v>
      </c>
      <c r="G6" s="36"/>
      <c r="H6" s="3" t="s">
        <v>21</v>
      </c>
      <c r="I6" s="3"/>
      <c r="J6" s="3" t="s">
        <v>22</v>
      </c>
      <c r="K6" s="4"/>
      <c r="L6" s="3" t="s">
        <v>21</v>
      </c>
      <c r="M6" s="3"/>
      <c r="N6" s="3" t="s">
        <v>22</v>
      </c>
      <c r="O6" s="90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</row>
    <row r="7" spans="1:227" ht="5.0999999999999996" customHeight="1" x14ac:dyDescent="0.25">
      <c r="A7" s="11"/>
      <c r="B7" s="39"/>
      <c r="C7" s="39"/>
      <c r="D7" s="39"/>
      <c r="E7" s="39"/>
      <c r="F7" s="39"/>
      <c r="G7" s="37"/>
      <c r="H7" s="37"/>
      <c r="I7" s="37"/>
      <c r="J7" s="37"/>
      <c r="K7" s="37"/>
      <c r="L7" s="37"/>
      <c r="M7" s="37"/>
      <c r="N7" s="37"/>
    </row>
    <row r="8" spans="1:227" s="1" customFormat="1" ht="12.75" customHeight="1" x14ac:dyDescent="0.25">
      <c r="A8" s="14"/>
      <c r="B8" s="18"/>
      <c r="C8" s="60"/>
      <c r="D8" s="18"/>
      <c r="E8" s="15"/>
      <c r="F8" s="60"/>
      <c r="G8" s="15"/>
      <c r="H8" s="60"/>
      <c r="I8" s="15"/>
      <c r="J8" s="60"/>
      <c r="K8" s="15"/>
      <c r="L8" s="60"/>
      <c r="M8" s="15"/>
      <c r="N8" s="60"/>
      <c r="O8" s="13"/>
      <c r="P8" s="60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</row>
    <row r="9" spans="1:227" s="1" customFormat="1" ht="12.75" customHeight="1" x14ac:dyDescent="0.25">
      <c r="A9" s="97"/>
      <c r="B9" s="18"/>
      <c r="D9" s="18"/>
      <c r="F9" s="18"/>
      <c r="H9" s="60"/>
      <c r="J9" s="18"/>
      <c r="L9" s="18"/>
      <c r="N9" s="18"/>
      <c r="O9" s="13"/>
      <c r="P9" s="18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</row>
    <row r="10" spans="1:227" s="1" customFormat="1" ht="12.75" customHeight="1" x14ac:dyDescent="0.25">
      <c r="A10" s="97"/>
      <c r="B10" s="18"/>
      <c r="C10" s="15"/>
      <c r="D10" s="18"/>
      <c r="E10" s="15"/>
      <c r="F10" s="18"/>
      <c r="G10" s="15"/>
      <c r="H10" s="60"/>
      <c r="I10" s="15"/>
      <c r="J10" s="18"/>
      <c r="K10" s="15"/>
      <c r="L10" s="18"/>
      <c r="M10" s="15"/>
      <c r="N10" s="18"/>
      <c r="O10" s="13"/>
      <c r="P10" s="18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</row>
    <row r="11" spans="1:227" s="1" customFormat="1" ht="12.75" customHeight="1" x14ac:dyDescent="0.25">
      <c r="A11" s="97"/>
      <c r="B11" s="70"/>
      <c r="C11" s="72"/>
      <c r="D11" s="85"/>
      <c r="E11" s="72"/>
      <c r="F11" s="70"/>
      <c r="G11" s="72"/>
      <c r="H11" s="70"/>
      <c r="I11" s="72"/>
      <c r="J11" s="70"/>
      <c r="K11" s="72"/>
      <c r="L11" s="70"/>
      <c r="M11" s="72"/>
      <c r="N11" s="70"/>
      <c r="O11" s="13"/>
      <c r="P11" s="18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</row>
    <row r="12" spans="1:227" s="1" customFormat="1" ht="12.75" customHeight="1" x14ac:dyDescent="0.25">
      <c r="A12" s="97"/>
      <c r="B12" s="18"/>
      <c r="C12" s="15"/>
      <c r="D12" s="62"/>
      <c r="E12" s="15"/>
      <c r="F12" s="18"/>
      <c r="G12" s="15"/>
      <c r="H12" s="18"/>
      <c r="I12" s="15"/>
      <c r="J12" s="18"/>
      <c r="K12" s="15"/>
      <c r="L12" s="18"/>
      <c r="M12" s="15"/>
      <c r="N12" s="18"/>
      <c r="O12" s="13"/>
      <c r="P12" s="18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</row>
    <row r="13" spans="1:227" ht="12.75" customHeight="1" x14ac:dyDescent="0.25">
      <c r="A13" s="97"/>
      <c r="B13" s="18"/>
      <c r="C13" s="15"/>
      <c r="D13" s="62"/>
      <c r="E13" s="15"/>
      <c r="F13" s="18"/>
      <c r="G13" s="15"/>
      <c r="H13" s="18"/>
      <c r="I13" s="15"/>
      <c r="J13" s="18"/>
      <c r="K13" s="15"/>
      <c r="L13" s="18"/>
      <c r="M13" s="15"/>
      <c r="N13" s="18"/>
      <c r="P13" s="18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</row>
    <row r="14" spans="1:227" ht="12.75" customHeight="1" x14ac:dyDescent="0.25">
      <c r="A14" s="97"/>
      <c r="B14" s="18"/>
      <c r="D14" s="18"/>
      <c r="F14" s="18"/>
      <c r="G14" s="15"/>
      <c r="H14" s="18"/>
      <c r="I14" s="15"/>
      <c r="J14" s="18"/>
      <c r="L14" s="18"/>
      <c r="N14" s="18"/>
      <c r="P14" s="18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</row>
    <row r="15" spans="1:227" ht="12.75" customHeight="1" x14ac:dyDescent="0.25">
      <c r="A15" s="96"/>
      <c r="B15" s="18"/>
      <c r="C15" s="15"/>
      <c r="D15" s="18"/>
      <c r="E15" s="15"/>
      <c r="F15" s="18"/>
      <c r="G15" s="15"/>
      <c r="H15" s="18"/>
      <c r="I15" s="15"/>
      <c r="J15" s="18"/>
      <c r="K15" s="15"/>
      <c r="L15" s="18"/>
      <c r="M15" s="15"/>
      <c r="N15" s="18"/>
      <c r="P15" s="18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</row>
    <row r="16" spans="1:227" ht="12.75" customHeight="1" x14ac:dyDescent="0.25">
      <c r="A16" s="96"/>
      <c r="B16" s="70"/>
      <c r="C16" s="72"/>
      <c r="D16" s="85"/>
      <c r="E16" s="72"/>
      <c r="F16" s="70"/>
      <c r="G16" s="72"/>
      <c r="H16" s="70"/>
      <c r="I16" s="72"/>
      <c r="J16" s="70"/>
      <c r="K16" s="72"/>
      <c r="L16" s="70"/>
      <c r="M16" s="72"/>
      <c r="N16" s="70"/>
      <c r="P16" s="70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</row>
    <row r="17" spans="1:227" ht="12.75" customHeight="1" x14ac:dyDescent="0.25">
      <c r="A17" s="96"/>
      <c r="B17" s="18"/>
      <c r="C17" s="15"/>
      <c r="D17" s="62"/>
      <c r="E17" s="15"/>
      <c r="F17" s="18"/>
      <c r="G17" s="15"/>
      <c r="H17" s="18"/>
      <c r="I17" s="15"/>
      <c r="J17" s="18"/>
      <c r="K17" s="15"/>
      <c r="L17" s="18"/>
      <c r="M17" s="15"/>
      <c r="N17" s="18"/>
      <c r="P17" s="63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</row>
    <row r="18" spans="1:227" ht="12.75" customHeight="1" x14ac:dyDescent="0.25">
      <c r="A18" s="96"/>
      <c r="B18" s="70"/>
      <c r="C18" s="72"/>
      <c r="D18" s="85"/>
      <c r="E18" s="72"/>
      <c r="F18" s="70"/>
      <c r="G18" s="72"/>
      <c r="H18" s="70"/>
      <c r="I18" s="72"/>
      <c r="J18" s="70"/>
      <c r="K18" s="72"/>
      <c r="L18" s="70"/>
      <c r="M18" s="72"/>
      <c r="N18" s="70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</row>
    <row r="19" spans="1:227" ht="12.75" customHeight="1" x14ac:dyDescent="0.25">
      <c r="A19" s="96"/>
      <c r="B19" s="18"/>
      <c r="C19" s="15"/>
      <c r="D19" s="18"/>
      <c r="E19" s="15"/>
      <c r="F19" s="18"/>
      <c r="G19" s="15"/>
      <c r="H19" s="60"/>
      <c r="I19" s="15"/>
      <c r="J19" s="18"/>
      <c r="K19" s="15"/>
      <c r="L19" s="18"/>
      <c r="M19" s="15"/>
      <c r="N19" s="18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</row>
    <row r="20" spans="1:227" ht="12.75" customHeight="1" x14ac:dyDescent="0.25">
      <c r="A20" s="96"/>
      <c r="B20" s="18"/>
      <c r="C20" s="15"/>
      <c r="D20" s="18"/>
      <c r="E20" s="15"/>
      <c r="F20" s="18"/>
      <c r="G20" s="15"/>
      <c r="H20" s="61"/>
      <c r="I20" s="15"/>
      <c r="J20" s="18"/>
      <c r="K20" s="15"/>
      <c r="L20" s="18"/>
      <c r="M20" s="15"/>
      <c r="N20" s="18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</row>
    <row r="21" spans="1:227" ht="12.75" customHeight="1" x14ac:dyDescent="0.25">
      <c r="A21" s="96" t="s">
        <v>7</v>
      </c>
      <c r="B21" s="60"/>
      <c r="C21" s="15"/>
      <c r="D21" s="18"/>
      <c r="E21" s="15"/>
      <c r="F21" s="60"/>
      <c r="G21" s="15"/>
      <c r="H21" s="60"/>
      <c r="I21" s="15"/>
      <c r="J21" s="60"/>
      <c r="K21" s="15"/>
      <c r="L21" s="60"/>
      <c r="M21" s="15"/>
      <c r="N21" s="60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</row>
    <row r="22" spans="1:227" ht="12.75" customHeight="1" x14ac:dyDescent="0.25">
      <c r="A22" s="96"/>
      <c r="B22" s="18"/>
      <c r="C22" s="1"/>
      <c r="D22" s="18"/>
      <c r="E22" s="1"/>
      <c r="F22" s="18"/>
      <c r="G22" s="15"/>
      <c r="H22" s="18"/>
      <c r="I22" s="15"/>
      <c r="J22" s="18"/>
      <c r="K22" s="15"/>
      <c r="L22" s="18"/>
      <c r="M22" s="15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</row>
    <row r="23" spans="1:227" ht="12.75" customHeight="1" x14ac:dyDescent="0.25">
      <c r="A23" s="96" t="s">
        <v>7</v>
      </c>
      <c r="B23" s="18"/>
      <c r="C23" s="15"/>
      <c r="D23" s="18"/>
      <c r="E23" s="15"/>
      <c r="F23" s="18"/>
      <c r="G23" s="15"/>
      <c r="H23" s="18"/>
      <c r="I23" s="15"/>
      <c r="J23" s="18"/>
      <c r="K23" s="15"/>
      <c r="L23" s="18"/>
      <c r="M23" s="15"/>
      <c r="N23" s="18"/>
      <c r="O23" s="62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</row>
    <row r="24" spans="1:227" ht="12.75" customHeight="1" x14ac:dyDescent="0.25">
      <c r="A24" s="14"/>
      <c r="B24" s="18"/>
      <c r="C24" s="15"/>
      <c r="D24" s="18"/>
      <c r="E24" s="15"/>
      <c r="F24" s="18"/>
      <c r="G24" s="15"/>
      <c r="H24" s="18"/>
      <c r="I24" s="15"/>
      <c r="J24" s="18"/>
      <c r="K24" s="1"/>
      <c r="L24" s="70" t="s">
        <v>7</v>
      </c>
      <c r="M24" s="1"/>
      <c r="N24" s="18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</row>
    <row r="25" spans="1:227" s="1" customFormat="1" ht="12.75" customHeight="1" x14ac:dyDescent="0.25">
      <c r="A25" s="14"/>
      <c r="B25" s="18"/>
      <c r="C25" s="18"/>
      <c r="D25" s="62"/>
      <c r="E25" s="18"/>
      <c r="F25" s="18"/>
      <c r="G25" s="15"/>
      <c r="H25" s="18"/>
      <c r="I25" s="15"/>
      <c r="J25" s="18"/>
      <c r="K25" s="15"/>
      <c r="L25" s="18"/>
      <c r="M25" s="15"/>
      <c r="N25" s="18"/>
      <c r="O25" s="13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</row>
    <row r="26" spans="1:227" ht="12.75" customHeight="1" x14ac:dyDescent="0.25">
      <c r="A26" s="14"/>
      <c r="B26" s="18"/>
      <c r="C26" s="15"/>
      <c r="D26" s="18"/>
      <c r="E26" s="15"/>
      <c r="F26" s="18"/>
      <c r="G26" s="15"/>
      <c r="H26" s="18"/>
      <c r="I26" s="15"/>
      <c r="J26" s="18"/>
      <c r="K26" s="1"/>
      <c r="L26" s="18"/>
      <c r="M26" s="1"/>
      <c r="N26" s="18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</row>
    <row r="27" spans="1:227" ht="12.75" customHeight="1" x14ac:dyDescent="0.25">
      <c r="A27" s="64"/>
      <c r="B27" s="18"/>
      <c r="C27" s="15"/>
      <c r="D27" s="62"/>
      <c r="E27" s="15"/>
      <c r="F27" s="18"/>
      <c r="G27" s="15"/>
      <c r="H27" s="18"/>
      <c r="I27" s="15"/>
      <c r="J27" s="18"/>
      <c r="K27" s="15"/>
      <c r="L27" s="18"/>
      <c r="M27" s="15"/>
      <c r="N27" s="18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</row>
    <row r="28" spans="1:227" ht="12.75" customHeight="1" x14ac:dyDescent="0.25">
      <c r="A28" s="64"/>
      <c r="B28" s="18"/>
      <c r="C28" s="1"/>
      <c r="D28" s="18"/>
      <c r="E28" s="1"/>
      <c r="F28" s="18"/>
      <c r="G28" s="15"/>
      <c r="H28" s="18"/>
      <c r="I28" s="15"/>
      <c r="J28" s="18"/>
      <c r="K28" s="15"/>
      <c r="L28" s="18"/>
      <c r="M28" s="15"/>
      <c r="N28" s="1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</row>
    <row r="29" spans="1:227" ht="12.75" customHeight="1" x14ac:dyDescent="0.25">
      <c r="A29" s="64"/>
      <c r="B29" s="18"/>
      <c r="C29" s="15"/>
      <c r="D29" s="18"/>
      <c r="E29" s="15"/>
      <c r="F29" s="18"/>
      <c r="G29" s="15"/>
      <c r="H29" s="18"/>
      <c r="I29" s="15"/>
      <c r="J29" s="18"/>
      <c r="K29" s="15"/>
      <c r="L29" s="18"/>
      <c r="M29" s="15"/>
      <c r="N29" s="18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</row>
    <row r="30" spans="1:227" ht="12.75" customHeight="1" x14ac:dyDescent="0.25">
      <c r="A30" s="64"/>
      <c r="B30" s="18"/>
      <c r="C30" s="15"/>
      <c r="D30" s="18"/>
      <c r="E30" s="15"/>
      <c r="F30" s="18"/>
      <c r="G30" s="15"/>
      <c r="H30" s="18"/>
      <c r="I30" s="15"/>
      <c r="J30" s="18"/>
      <c r="K30" s="1"/>
      <c r="L30" s="18"/>
      <c r="M30" s="1"/>
      <c r="N30" s="18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</row>
    <row r="31" spans="1:227" ht="12.75" customHeight="1" x14ac:dyDescent="0.25">
      <c r="A31" s="64"/>
      <c r="B31" s="18"/>
      <c r="C31" s="1"/>
      <c r="D31" s="18"/>
      <c r="E31" s="1"/>
      <c r="F31" s="18"/>
      <c r="G31" s="15"/>
      <c r="H31" s="18"/>
      <c r="I31" s="15"/>
      <c r="J31" s="18"/>
      <c r="K31" s="15"/>
      <c r="L31" s="18"/>
      <c r="M31" s="15"/>
      <c r="N31" s="18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</row>
    <row r="32" spans="1:227" ht="12.75" customHeight="1" x14ac:dyDescent="0.25">
      <c r="A32" s="14"/>
      <c r="B32" s="18"/>
      <c r="C32" s="18"/>
      <c r="D32" s="62"/>
      <c r="E32" s="18"/>
      <c r="F32" s="18"/>
      <c r="G32" s="15"/>
      <c r="H32" s="18"/>
      <c r="I32" s="15"/>
      <c r="J32" s="18"/>
      <c r="K32" s="15"/>
      <c r="L32" s="37"/>
      <c r="M32" s="15"/>
      <c r="N32" s="18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</row>
    <row r="33" spans="1:227" ht="12.75" customHeight="1" x14ac:dyDescent="0.25">
      <c r="A33" s="14"/>
      <c r="B33" s="18"/>
      <c r="C33" s="1"/>
      <c r="D33" s="18"/>
      <c r="E33" s="1"/>
      <c r="F33" s="18"/>
      <c r="G33" s="15"/>
      <c r="H33" s="18"/>
      <c r="I33" s="15"/>
      <c r="J33" s="18"/>
      <c r="K33" s="15"/>
      <c r="L33" s="18"/>
      <c r="M33" s="15"/>
      <c r="N33" s="18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</row>
    <row r="34" spans="1:227" ht="30.75" customHeight="1" x14ac:dyDescent="0.25">
      <c r="A34" s="80" t="s">
        <v>1434</v>
      </c>
      <c r="B34" s="18"/>
      <c r="C34" s="15"/>
      <c r="D34" s="18"/>
      <c r="E34" s="15"/>
      <c r="F34" s="18"/>
      <c r="G34" s="15"/>
      <c r="H34" s="18"/>
      <c r="I34" s="15"/>
      <c r="J34" s="18"/>
      <c r="K34" s="1"/>
      <c r="L34" s="18"/>
      <c r="M34" s="1"/>
      <c r="N34" s="18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</row>
    <row r="35" spans="1:227" ht="6.75" customHeight="1" x14ac:dyDescent="0.25">
      <c r="A35" s="14"/>
      <c r="B35" s="18"/>
      <c r="C35" s="18"/>
      <c r="D35" s="62"/>
      <c r="E35" s="18"/>
      <c r="F35" s="18"/>
      <c r="G35" s="15"/>
      <c r="H35" s="18"/>
      <c r="I35" s="15"/>
      <c r="J35" s="18"/>
      <c r="K35" s="15"/>
      <c r="L35" s="18"/>
      <c r="M35" s="15"/>
      <c r="N35" s="18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</row>
    <row r="36" spans="1:227" ht="15.6" x14ac:dyDescent="0.3">
      <c r="A36" s="16" t="s">
        <v>36</v>
      </c>
      <c r="B36" s="41">
        <v>75</v>
      </c>
      <c r="C36" s="41"/>
      <c r="D36" s="41">
        <v>75</v>
      </c>
      <c r="E36" s="41"/>
      <c r="F36" s="41">
        <v>75</v>
      </c>
      <c r="H36" s="41">
        <v>75</v>
      </c>
      <c r="J36" s="41">
        <v>75</v>
      </c>
      <c r="L36" s="41">
        <v>75</v>
      </c>
      <c r="N36" s="41">
        <v>75</v>
      </c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</row>
    <row r="37" spans="1:227" x14ac:dyDescent="0.25">
      <c r="A37" s="16" t="s">
        <v>1683</v>
      </c>
      <c r="B37" s="37">
        <f>COUNTIF(B8:B35,"&gt;75")</f>
        <v>0</v>
      </c>
      <c r="C37" s="37"/>
      <c r="D37" s="37">
        <f>COUNTIF(D8:D35,"&gt;75")</f>
        <v>0</v>
      </c>
      <c r="E37" s="37"/>
      <c r="F37" s="37">
        <f>COUNTIF(F8:F35,"&gt;75")</f>
        <v>0</v>
      </c>
      <c r="H37" s="37">
        <f>COUNTIF(H8:H35,"&gt;75")</f>
        <v>0</v>
      </c>
      <c r="J37" s="37">
        <f>COUNTIF(J8:J35,"&gt;75")</f>
        <v>0</v>
      </c>
      <c r="L37" s="37">
        <f>COUNTIF(L8:L35,"&gt;75")</f>
        <v>0</v>
      </c>
      <c r="N37" s="37">
        <f>COUNTIF(N8:N35,"&gt;75")</f>
        <v>0</v>
      </c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</row>
    <row r="38" spans="1:227" ht="6.75" customHeight="1" x14ac:dyDescent="0.25">
      <c r="A38" s="16"/>
      <c r="B38" s="42"/>
      <c r="C38" s="42"/>
      <c r="D38" s="37"/>
      <c r="E38" s="37"/>
      <c r="F38" s="37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</row>
    <row r="39" spans="1:227" x14ac:dyDescent="0.25">
      <c r="A39" s="16" t="s">
        <v>24</v>
      </c>
      <c r="B39" s="44">
        <v>45</v>
      </c>
      <c r="C39" s="43"/>
      <c r="D39" s="40">
        <v>51</v>
      </c>
      <c r="E39" s="37"/>
      <c r="F39" s="44">
        <v>39</v>
      </c>
      <c r="H39" s="44">
        <v>45</v>
      </c>
      <c r="J39" s="44">
        <v>30</v>
      </c>
      <c r="L39" s="44">
        <v>48</v>
      </c>
      <c r="N39" s="44">
        <v>33</v>
      </c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</row>
    <row r="40" spans="1:227" x14ac:dyDescent="0.25">
      <c r="A40" s="16" t="s">
        <v>1683</v>
      </c>
      <c r="B40" s="37">
        <f>COUNTIF(B8:B35,"&gt;45")</f>
        <v>0</v>
      </c>
      <c r="C40" s="37"/>
      <c r="D40" s="37">
        <f>COUNTIF(D8:D35,"&gt;51")</f>
        <v>0</v>
      </c>
      <c r="E40" s="37"/>
      <c r="F40" s="37">
        <f>COUNTIF(F8:F35,"&gt;39")</f>
        <v>0</v>
      </c>
      <c r="H40" s="37">
        <f>COUNTIF(H8:H35,"&gt;45")</f>
        <v>0</v>
      </c>
      <c r="J40" s="37">
        <f>COUNTIF(J8:J35,"&gt;30")</f>
        <v>0</v>
      </c>
      <c r="L40" s="37">
        <f>COUNTIF(L8:L35,"&gt;48")</f>
        <v>0</v>
      </c>
      <c r="N40" s="37">
        <f>COUNTIF(N9:N35,"&gt;33")</f>
        <v>0</v>
      </c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</row>
    <row r="41" spans="1:227" ht="7.5" customHeight="1" x14ac:dyDescent="0.25">
      <c r="A41" s="16"/>
      <c r="B41" s="42"/>
      <c r="C41" s="42"/>
      <c r="D41" s="37"/>
      <c r="E41" s="37"/>
      <c r="F41" s="37"/>
      <c r="H41" s="37"/>
      <c r="J41" s="37"/>
      <c r="L41" s="37"/>
      <c r="N41" s="37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  <c r="HL41"/>
      <c r="HM41"/>
      <c r="HN41"/>
      <c r="HO41"/>
      <c r="HP41"/>
      <c r="HQ41"/>
      <c r="HR41"/>
      <c r="HS41"/>
    </row>
    <row r="42" spans="1:227" s="17" customFormat="1" ht="12.75" customHeight="1" x14ac:dyDescent="0.25">
      <c r="A42" s="16" t="s">
        <v>25</v>
      </c>
      <c r="B42" s="7">
        <f>COUNT(B3:B35)</f>
        <v>0</v>
      </c>
      <c r="C42" s="1"/>
      <c r="D42" s="7">
        <f>COUNT(D3:D35)</f>
        <v>0</v>
      </c>
      <c r="E42" s="1"/>
      <c r="F42" s="7">
        <f>COUNT(F3:F35)</f>
        <v>0</v>
      </c>
      <c r="G42" s="1"/>
      <c r="H42" s="7">
        <f>COUNT(H3:H35)</f>
        <v>0</v>
      </c>
      <c r="I42" s="1"/>
      <c r="J42" s="7">
        <f>COUNT(J3:J35)</f>
        <v>0</v>
      </c>
      <c r="K42" s="1"/>
      <c r="L42" s="7">
        <f>COUNT(L3:L35)</f>
        <v>0</v>
      </c>
      <c r="M42" s="1"/>
      <c r="N42" s="7">
        <f>COUNT(N3:N35)</f>
        <v>0</v>
      </c>
      <c r="O42" s="89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  <c r="HR42"/>
      <c r="HS42"/>
    </row>
    <row r="43" spans="1:227" s="17" customFormat="1" ht="12.75" customHeight="1" x14ac:dyDescent="0.25">
      <c r="A43" s="16" t="s">
        <v>26</v>
      </c>
      <c r="B43" s="15">
        <f>MIN(B3:B35)</f>
        <v>0</v>
      </c>
      <c r="C43" s="1"/>
      <c r="D43" s="15">
        <f>MIN(D3:D35)</f>
        <v>0</v>
      </c>
      <c r="E43" s="1"/>
      <c r="F43" s="15">
        <f>MIN(F3:F35)</f>
        <v>0</v>
      </c>
      <c r="G43" s="1"/>
      <c r="H43" s="15">
        <f>MIN(H3:H35)</f>
        <v>0</v>
      </c>
      <c r="I43" s="1"/>
      <c r="J43" s="15">
        <f>MIN(J3:J35)</f>
        <v>0</v>
      </c>
      <c r="K43" s="1"/>
      <c r="L43" s="15">
        <f>MIN(L3:L35)</f>
        <v>0</v>
      </c>
      <c r="M43" s="1"/>
      <c r="N43" s="15">
        <f>MIN(N3:N35)</f>
        <v>0</v>
      </c>
      <c r="O43" s="89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  <c r="GX43"/>
      <c r="GY43"/>
      <c r="GZ43"/>
      <c r="HA43"/>
      <c r="HB43"/>
      <c r="HC43"/>
      <c r="HD43"/>
      <c r="HE43"/>
      <c r="HF43"/>
      <c r="HG43"/>
      <c r="HH43"/>
      <c r="HI43"/>
      <c r="HJ43"/>
      <c r="HK43"/>
      <c r="HL43"/>
      <c r="HM43"/>
      <c r="HN43"/>
      <c r="HO43"/>
      <c r="HP43"/>
      <c r="HQ43"/>
      <c r="HR43"/>
      <c r="HS43"/>
    </row>
    <row r="44" spans="1:227" s="17" customFormat="1" ht="12.75" customHeight="1" x14ac:dyDescent="0.25">
      <c r="A44" s="16" t="s">
        <v>27</v>
      </c>
      <c r="B44" s="15" t="e">
        <f>AVERAGE(B3:B35)</f>
        <v>#DIV/0!</v>
      </c>
      <c r="C44" s="1"/>
      <c r="D44" s="15" t="e">
        <f>AVERAGE(D3:D35)</f>
        <v>#DIV/0!</v>
      </c>
      <c r="E44" s="1"/>
      <c r="F44" s="15" t="e">
        <f>AVERAGE(F3:F35)</f>
        <v>#DIV/0!</v>
      </c>
      <c r="G44" s="1"/>
      <c r="H44" s="15" t="e">
        <f>AVERAGE(H3:H35)</f>
        <v>#DIV/0!</v>
      </c>
      <c r="I44" s="1"/>
      <c r="J44" s="15" t="e">
        <f>AVERAGE(J3:J35)</f>
        <v>#DIV/0!</v>
      </c>
      <c r="K44" s="1"/>
      <c r="L44" s="15" t="e">
        <f>AVERAGE(L3:L35)</f>
        <v>#DIV/0!</v>
      </c>
      <c r="M44" s="1"/>
      <c r="N44" s="15" t="e">
        <f>AVERAGE(N3:N35)</f>
        <v>#DIV/0!</v>
      </c>
      <c r="O44" s="89"/>
    </row>
    <row r="45" spans="1:227" s="17" customFormat="1" ht="12.75" customHeight="1" x14ac:dyDescent="0.25">
      <c r="A45" s="16" t="s">
        <v>28</v>
      </c>
      <c r="B45" s="15">
        <f>MAX(B3:B35)</f>
        <v>0</v>
      </c>
      <c r="C45" s="1"/>
      <c r="D45" s="15">
        <f>MAX(D3:D35)</f>
        <v>0</v>
      </c>
      <c r="E45" s="1"/>
      <c r="F45" s="15">
        <f>MAX(F3:F35)</f>
        <v>0</v>
      </c>
      <c r="G45" s="1"/>
      <c r="H45" s="15">
        <f>MAX(H3:H35)</f>
        <v>0</v>
      </c>
      <c r="I45" s="1"/>
      <c r="J45" s="15">
        <f>MAX(J3:J35)</f>
        <v>0</v>
      </c>
      <c r="K45" s="1"/>
      <c r="L45" s="15">
        <f>MAX(L3:L35)</f>
        <v>0</v>
      </c>
      <c r="M45" s="1"/>
      <c r="N45" s="15">
        <f>MAX(N3:N35)</f>
        <v>0</v>
      </c>
      <c r="O45" s="89"/>
    </row>
    <row r="46" spans="1:227" x14ac:dyDescent="0.25">
      <c r="A46" s="42"/>
      <c r="B46" s="42"/>
      <c r="C46" s="42"/>
    </row>
    <row r="47" spans="1:227" x14ac:dyDescent="0.25">
      <c r="A47" s="42"/>
      <c r="B47" s="42"/>
      <c r="C47" s="42"/>
    </row>
    <row r="48" spans="1:227" x14ac:dyDescent="0.25">
      <c r="A48" s="1"/>
    </row>
    <row r="49" spans="1:15" x14ac:dyDescent="0.25">
      <c r="A49" s="162"/>
      <c r="B49" s="162"/>
      <c r="C49" s="162"/>
      <c r="D49" s="162"/>
      <c r="E49" s="162"/>
      <c r="F49" s="162"/>
      <c r="G49" s="162"/>
      <c r="H49" s="162"/>
    </row>
    <row r="52" spans="1:15" x14ac:dyDescent="0.25">
      <c r="A52" s="78" t="s">
        <v>1750</v>
      </c>
    </row>
    <row r="53" spans="1:15" ht="7.5" customHeight="1" x14ac:dyDescent="0.25">
      <c r="A53" s="78"/>
    </row>
    <row r="54" spans="1:15" ht="23.4" x14ac:dyDescent="0.25">
      <c r="A54" s="83" t="s">
        <v>1684</v>
      </c>
      <c r="B54" s="81">
        <v>0</v>
      </c>
      <c r="C54" s="81"/>
      <c r="D54" s="81">
        <v>0</v>
      </c>
      <c r="E54" s="81"/>
      <c r="F54" s="81">
        <v>0</v>
      </c>
      <c r="G54" s="81"/>
      <c r="H54" s="81">
        <v>0</v>
      </c>
      <c r="I54" s="81"/>
      <c r="J54" s="81">
        <v>0</v>
      </c>
      <c r="K54" s="81"/>
      <c r="L54" s="81">
        <v>0</v>
      </c>
      <c r="M54" s="81"/>
      <c r="N54" s="81">
        <v>0</v>
      </c>
    </row>
    <row r="55" spans="1:15" ht="23.4" x14ac:dyDescent="0.25">
      <c r="A55" s="83" t="s">
        <v>1685</v>
      </c>
      <c r="B55" s="81">
        <v>0</v>
      </c>
      <c r="C55" s="81"/>
      <c r="D55" s="81">
        <v>0</v>
      </c>
      <c r="E55" s="81"/>
      <c r="F55" s="81">
        <v>0</v>
      </c>
      <c r="G55" s="81"/>
      <c r="H55" s="81">
        <v>0</v>
      </c>
      <c r="I55" s="81"/>
      <c r="J55" s="81">
        <v>0</v>
      </c>
      <c r="K55" s="81"/>
      <c r="L55" s="81">
        <v>0</v>
      </c>
      <c r="M55" s="81"/>
      <c r="N55" s="81">
        <v>0</v>
      </c>
    </row>
    <row r="56" spans="1:15" x14ac:dyDescent="0.25">
      <c r="A56" s="76"/>
    </row>
    <row r="57" spans="1:15" x14ac:dyDescent="0.25">
      <c r="A57" s="76" t="s">
        <v>25</v>
      </c>
      <c r="B57" s="82">
        <v>6</v>
      </c>
      <c r="C57" s="82"/>
      <c r="D57" s="82">
        <v>6</v>
      </c>
      <c r="E57" s="82"/>
      <c r="F57" s="82">
        <v>6</v>
      </c>
      <c r="G57" s="82"/>
      <c r="H57" s="82">
        <v>6</v>
      </c>
      <c r="I57" s="82"/>
      <c r="J57" s="82">
        <v>6</v>
      </c>
      <c r="K57" s="82"/>
      <c r="L57" s="82">
        <v>6</v>
      </c>
      <c r="M57" s="82"/>
      <c r="N57" s="82">
        <v>6</v>
      </c>
    </row>
    <row r="58" spans="1:15" x14ac:dyDescent="0.25">
      <c r="A58" s="76" t="s">
        <v>26</v>
      </c>
      <c r="B58" s="82">
        <v>12</v>
      </c>
      <c r="C58" s="82"/>
      <c r="D58" s="82">
        <v>11</v>
      </c>
      <c r="E58" s="82"/>
      <c r="F58" s="82">
        <v>6</v>
      </c>
      <c r="G58" s="82"/>
      <c r="H58" s="82">
        <v>12</v>
      </c>
      <c r="I58" s="82"/>
      <c r="J58" s="82">
        <v>7</v>
      </c>
      <c r="K58" s="82"/>
      <c r="L58" s="82">
        <v>9</v>
      </c>
      <c r="M58" s="82"/>
      <c r="N58" s="82">
        <v>5</v>
      </c>
    </row>
    <row r="59" spans="1:15" x14ac:dyDescent="0.25">
      <c r="A59" s="76" t="s">
        <v>27</v>
      </c>
      <c r="B59" s="82">
        <v>14</v>
      </c>
      <c r="C59" s="82"/>
      <c r="D59" s="82">
        <v>12</v>
      </c>
      <c r="E59" s="82"/>
      <c r="F59" s="82">
        <v>6.666666666666667</v>
      </c>
      <c r="G59" s="82"/>
      <c r="H59" s="82">
        <v>14.166666666666666</v>
      </c>
      <c r="I59" s="82"/>
      <c r="J59" s="82">
        <v>10.5</v>
      </c>
      <c r="K59" s="82"/>
      <c r="L59" s="82">
        <v>10.166666666666666</v>
      </c>
      <c r="M59" s="82"/>
      <c r="N59" s="82">
        <v>5.833333333333333</v>
      </c>
    </row>
    <row r="60" spans="1:15" x14ac:dyDescent="0.25">
      <c r="A60" s="76" t="s">
        <v>28</v>
      </c>
      <c r="B60" s="82">
        <v>17</v>
      </c>
      <c r="C60" s="82"/>
      <c r="D60" s="82">
        <v>13</v>
      </c>
      <c r="E60" s="82"/>
      <c r="F60" s="82">
        <v>8</v>
      </c>
      <c r="G60" s="82"/>
      <c r="H60" s="82">
        <v>17</v>
      </c>
      <c r="I60" s="82"/>
      <c r="J60" s="82">
        <v>20</v>
      </c>
      <c r="K60" s="82"/>
      <c r="L60" s="82">
        <v>11</v>
      </c>
      <c r="M60" s="82"/>
      <c r="N60" s="82">
        <v>6</v>
      </c>
    </row>
    <row r="61" spans="1:15" customFormat="1" x14ac:dyDescent="0.25">
      <c r="O61" s="90"/>
    </row>
    <row r="62" spans="1:15" customFormat="1" x14ac:dyDescent="0.25">
      <c r="O62" s="90"/>
    </row>
    <row r="63" spans="1:15" customFormat="1" x14ac:dyDescent="0.25">
      <c r="O63" s="90"/>
    </row>
    <row r="64" spans="1:15" customFormat="1" x14ac:dyDescent="0.25">
      <c r="O64" s="90"/>
    </row>
    <row r="65" spans="1:15" customFormat="1" x14ac:dyDescent="0.25">
      <c r="O65" s="90"/>
    </row>
    <row r="66" spans="1:15" customFormat="1" x14ac:dyDescent="0.25">
      <c r="O66" s="90"/>
    </row>
    <row r="67" spans="1:15" customFormat="1" x14ac:dyDescent="0.25">
      <c r="A67" s="73"/>
      <c r="B67" s="1"/>
      <c r="C67" s="1"/>
      <c r="D67" s="1"/>
      <c r="E67" s="1"/>
      <c r="F67" s="7"/>
      <c r="O67" s="90"/>
    </row>
    <row r="68" spans="1:15" customFormat="1" x14ac:dyDescent="0.25">
      <c r="A68" s="73"/>
      <c r="B68" s="1"/>
      <c r="C68" s="1"/>
      <c r="D68" s="1"/>
      <c r="E68" s="1"/>
      <c r="F68" s="7"/>
      <c r="O68" s="90"/>
    </row>
    <row r="69" spans="1:15" customFormat="1" x14ac:dyDescent="0.25">
      <c r="A69" s="73"/>
      <c r="B69" s="35"/>
      <c r="C69" s="35"/>
      <c r="D69" s="35"/>
      <c r="E69" s="35"/>
      <c r="F69" s="35"/>
      <c r="O69" s="90"/>
    </row>
    <row r="70" spans="1:15" customFormat="1" x14ac:dyDescent="0.25">
      <c r="A70" s="84"/>
      <c r="B70" s="35"/>
      <c r="C70" s="35"/>
      <c r="D70" s="35"/>
      <c r="E70" s="35"/>
      <c r="F70" s="35"/>
      <c r="G70" s="1"/>
      <c r="O70" s="90"/>
    </row>
    <row r="71" spans="1:15" customFormat="1" x14ac:dyDescent="0.25">
      <c r="A71" s="35"/>
      <c r="B71" s="35"/>
      <c r="C71" s="35"/>
      <c r="D71" s="35"/>
      <c r="E71" s="35"/>
      <c r="F71" s="35"/>
      <c r="G71" s="1"/>
      <c r="O71" s="90"/>
    </row>
    <row r="72" spans="1:15" customFormat="1" x14ac:dyDescent="0.25">
      <c r="O72" s="90"/>
    </row>
    <row r="73" spans="1:15" customFormat="1" x14ac:dyDescent="0.25">
      <c r="O73" s="90"/>
    </row>
    <row r="74" spans="1:15" customFormat="1" x14ac:dyDescent="0.25">
      <c r="O74" s="90"/>
    </row>
    <row r="75" spans="1:15" customFormat="1" x14ac:dyDescent="0.25">
      <c r="O75" s="90"/>
    </row>
    <row r="76" spans="1:15" customFormat="1" x14ac:dyDescent="0.25">
      <c r="O76" s="90"/>
    </row>
    <row r="77" spans="1:15" customFormat="1" x14ac:dyDescent="0.25">
      <c r="O77" s="90"/>
    </row>
    <row r="78" spans="1:15" customFormat="1" x14ac:dyDescent="0.25">
      <c r="O78" s="90"/>
    </row>
    <row r="79" spans="1:15" customFormat="1" x14ac:dyDescent="0.25">
      <c r="O79" s="90"/>
    </row>
    <row r="80" spans="1:15" customFormat="1" x14ac:dyDescent="0.25">
      <c r="O80" s="90"/>
    </row>
    <row r="81" spans="15:15" customFormat="1" x14ac:dyDescent="0.25">
      <c r="O81" s="90"/>
    </row>
    <row r="82" spans="15:15" customFormat="1" x14ac:dyDescent="0.25">
      <c r="O82" s="90"/>
    </row>
    <row r="83" spans="15:15" customFormat="1" x14ac:dyDescent="0.25">
      <c r="O83" s="90"/>
    </row>
    <row r="84" spans="15:15" customFormat="1" x14ac:dyDescent="0.25">
      <c r="O84" s="90"/>
    </row>
    <row r="85" spans="15:15" customFormat="1" x14ac:dyDescent="0.25">
      <c r="O85" s="90"/>
    </row>
    <row r="86" spans="15:15" customFormat="1" x14ac:dyDescent="0.25">
      <c r="O86" s="90"/>
    </row>
    <row r="87" spans="15:15" customFormat="1" x14ac:dyDescent="0.25">
      <c r="O87" s="90"/>
    </row>
    <row r="88" spans="15:15" customFormat="1" x14ac:dyDescent="0.25">
      <c r="O88" s="90"/>
    </row>
    <row r="89" spans="15:15" customFormat="1" x14ac:dyDescent="0.25">
      <c r="O89" s="90"/>
    </row>
    <row r="90" spans="15:15" customFormat="1" x14ac:dyDescent="0.25">
      <c r="O90" s="90"/>
    </row>
    <row r="91" spans="15:15" customFormat="1" x14ac:dyDescent="0.25">
      <c r="O91" s="90"/>
    </row>
    <row r="92" spans="15:15" customFormat="1" x14ac:dyDescent="0.25">
      <c r="O92" s="90"/>
    </row>
    <row r="93" spans="15:15" customFormat="1" x14ac:dyDescent="0.25">
      <c r="O93" s="90"/>
    </row>
    <row r="94" spans="15:15" customFormat="1" x14ac:dyDescent="0.25">
      <c r="O94" s="90"/>
    </row>
    <row r="95" spans="15:15" customFormat="1" x14ac:dyDescent="0.25">
      <c r="O95" s="90"/>
    </row>
    <row r="96" spans="15:15" customFormat="1" x14ac:dyDescent="0.25">
      <c r="O96" s="90"/>
    </row>
    <row r="97" spans="15:15" customFormat="1" x14ac:dyDescent="0.25">
      <c r="O97" s="90"/>
    </row>
    <row r="98" spans="15:15" customFormat="1" x14ac:dyDescent="0.25">
      <c r="O98" s="90"/>
    </row>
    <row r="99" spans="15:15" customFormat="1" x14ac:dyDescent="0.25">
      <c r="O99" s="90"/>
    </row>
    <row r="100" spans="15:15" customFormat="1" x14ac:dyDescent="0.25">
      <c r="O100" s="90"/>
    </row>
    <row r="101" spans="15:15" customFormat="1" x14ac:dyDescent="0.25">
      <c r="O101" s="90"/>
    </row>
    <row r="102" spans="15:15" customFormat="1" x14ac:dyDescent="0.25">
      <c r="O102" s="90"/>
    </row>
    <row r="103" spans="15:15" customFormat="1" x14ac:dyDescent="0.25">
      <c r="O103" s="90"/>
    </row>
    <row r="104" spans="15:15" customFormat="1" x14ac:dyDescent="0.25">
      <c r="O104" s="90"/>
    </row>
    <row r="105" spans="15:15" customFormat="1" x14ac:dyDescent="0.25">
      <c r="O105" s="90"/>
    </row>
    <row r="106" spans="15:15" customFormat="1" x14ac:dyDescent="0.25">
      <c r="O106" s="90"/>
    </row>
    <row r="107" spans="15:15" customFormat="1" x14ac:dyDescent="0.25">
      <c r="O107" s="90"/>
    </row>
    <row r="108" spans="15:15" customFormat="1" x14ac:dyDescent="0.25">
      <c r="O108" s="90"/>
    </row>
    <row r="109" spans="15:15" customFormat="1" x14ac:dyDescent="0.25">
      <c r="O109" s="90"/>
    </row>
    <row r="110" spans="15:15" customFormat="1" x14ac:dyDescent="0.25">
      <c r="O110" s="90"/>
    </row>
    <row r="111" spans="15:15" customFormat="1" x14ac:dyDescent="0.25">
      <c r="O111" s="90"/>
    </row>
    <row r="112" spans="15:15" customFormat="1" x14ac:dyDescent="0.25">
      <c r="O112" s="90"/>
    </row>
    <row r="113" spans="15:15" customFormat="1" x14ac:dyDescent="0.25">
      <c r="O113" s="90"/>
    </row>
    <row r="114" spans="15:15" customFormat="1" x14ac:dyDescent="0.25">
      <c r="O114" s="90"/>
    </row>
    <row r="115" spans="15:15" customFormat="1" x14ac:dyDescent="0.25">
      <c r="O115" s="90"/>
    </row>
    <row r="116" spans="15:15" customFormat="1" x14ac:dyDescent="0.25">
      <c r="O116" s="90"/>
    </row>
    <row r="117" spans="15:15" customFormat="1" x14ac:dyDescent="0.25">
      <c r="O117" s="90"/>
    </row>
    <row r="118" spans="15:15" customFormat="1" x14ac:dyDescent="0.25">
      <c r="O118" s="90"/>
    </row>
    <row r="119" spans="15:15" customFormat="1" x14ac:dyDescent="0.25">
      <c r="O119" s="90"/>
    </row>
    <row r="120" spans="15:15" customFormat="1" x14ac:dyDescent="0.25">
      <c r="O120" s="90"/>
    </row>
    <row r="121" spans="15:15" customFormat="1" x14ac:dyDescent="0.25">
      <c r="O121" s="90"/>
    </row>
    <row r="122" spans="15:15" customFormat="1" x14ac:dyDescent="0.25">
      <c r="O122" s="90"/>
    </row>
    <row r="123" spans="15:15" customFormat="1" x14ac:dyDescent="0.25">
      <c r="O123" s="90"/>
    </row>
    <row r="124" spans="15:15" customFormat="1" x14ac:dyDescent="0.25">
      <c r="O124" s="90"/>
    </row>
    <row r="125" spans="15:15" customFormat="1" x14ac:dyDescent="0.25">
      <c r="O125" s="90"/>
    </row>
    <row r="126" spans="15:15" customFormat="1" x14ac:dyDescent="0.25">
      <c r="O126" s="90"/>
    </row>
    <row r="127" spans="15:15" customFormat="1" x14ac:dyDescent="0.25">
      <c r="O127" s="90"/>
    </row>
    <row r="128" spans="15:15" customFormat="1" x14ac:dyDescent="0.25">
      <c r="O128" s="90"/>
    </row>
    <row r="129" spans="15:15" customFormat="1" x14ac:dyDescent="0.25">
      <c r="O129" s="90"/>
    </row>
    <row r="130" spans="15:15" customFormat="1" x14ac:dyDescent="0.25">
      <c r="O130" s="90"/>
    </row>
    <row r="131" spans="15:15" customFormat="1" x14ac:dyDescent="0.25">
      <c r="O131" s="90"/>
    </row>
    <row r="132" spans="15:15" customFormat="1" x14ac:dyDescent="0.25">
      <c r="O132" s="90"/>
    </row>
    <row r="133" spans="15:15" customFormat="1" x14ac:dyDescent="0.25">
      <c r="O133" s="90"/>
    </row>
    <row r="134" spans="15:15" customFormat="1" x14ac:dyDescent="0.25">
      <c r="O134" s="90"/>
    </row>
    <row r="135" spans="15:15" customFormat="1" x14ac:dyDescent="0.25">
      <c r="O135" s="90"/>
    </row>
    <row r="136" spans="15:15" customFormat="1" x14ac:dyDescent="0.25">
      <c r="O136" s="90"/>
    </row>
    <row r="137" spans="15:15" customFormat="1" x14ac:dyDescent="0.25">
      <c r="O137" s="90"/>
    </row>
    <row r="138" spans="15:15" customFormat="1" x14ac:dyDescent="0.25">
      <c r="O138" s="90"/>
    </row>
    <row r="139" spans="15:15" customFormat="1" x14ac:dyDescent="0.25">
      <c r="O139" s="90"/>
    </row>
    <row r="140" spans="15:15" customFormat="1" x14ac:dyDescent="0.25">
      <c r="O140" s="90"/>
    </row>
    <row r="141" spans="15:15" customFormat="1" x14ac:dyDescent="0.25">
      <c r="O141" s="90"/>
    </row>
    <row r="142" spans="15:15" customFormat="1" x14ac:dyDescent="0.25">
      <c r="O142" s="90"/>
    </row>
    <row r="143" spans="15:15" customFormat="1" x14ac:dyDescent="0.25">
      <c r="O143" s="90"/>
    </row>
    <row r="144" spans="15:15" customFormat="1" x14ac:dyDescent="0.25">
      <c r="O144" s="90"/>
    </row>
    <row r="145" spans="15:15" customFormat="1" x14ac:dyDescent="0.25">
      <c r="O145" s="90"/>
    </row>
    <row r="146" spans="15:15" customFormat="1" x14ac:dyDescent="0.25">
      <c r="O146" s="90"/>
    </row>
    <row r="147" spans="15:15" customFormat="1" x14ac:dyDescent="0.25">
      <c r="O147" s="90"/>
    </row>
    <row r="148" spans="15:15" customFormat="1" x14ac:dyDescent="0.25">
      <c r="O148" s="90"/>
    </row>
    <row r="149" spans="15:15" customFormat="1" x14ac:dyDescent="0.25">
      <c r="O149" s="90"/>
    </row>
    <row r="150" spans="15:15" customFormat="1" x14ac:dyDescent="0.25">
      <c r="O150" s="90"/>
    </row>
    <row r="151" spans="15:15" customFormat="1" x14ac:dyDescent="0.25">
      <c r="O151" s="90"/>
    </row>
    <row r="152" spans="15:15" customFormat="1" x14ac:dyDescent="0.25">
      <c r="O152" s="90"/>
    </row>
    <row r="153" spans="15:15" customFormat="1" x14ac:dyDescent="0.25">
      <c r="O153" s="90"/>
    </row>
    <row r="154" spans="15:15" customFormat="1" x14ac:dyDescent="0.25">
      <c r="O154" s="90"/>
    </row>
    <row r="155" spans="15:15" customFormat="1" x14ac:dyDescent="0.25">
      <c r="O155" s="90"/>
    </row>
    <row r="156" spans="15:15" customFormat="1" x14ac:dyDescent="0.25">
      <c r="O156" s="90"/>
    </row>
    <row r="157" spans="15:15" customFormat="1" x14ac:dyDescent="0.25">
      <c r="O157" s="90"/>
    </row>
    <row r="158" spans="15:15" customFormat="1" x14ac:dyDescent="0.25">
      <c r="O158" s="90"/>
    </row>
    <row r="159" spans="15:15" customFormat="1" x14ac:dyDescent="0.25">
      <c r="O159" s="90"/>
    </row>
    <row r="160" spans="15:15" customFormat="1" x14ac:dyDescent="0.25">
      <c r="O160" s="90"/>
    </row>
    <row r="161" spans="15:15" customFormat="1" x14ac:dyDescent="0.25">
      <c r="O161" s="90"/>
    </row>
    <row r="162" spans="15:15" customFormat="1" x14ac:dyDescent="0.25">
      <c r="O162" s="90"/>
    </row>
    <row r="163" spans="15:15" customFormat="1" x14ac:dyDescent="0.25">
      <c r="O163" s="90"/>
    </row>
    <row r="164" spans="15:15" customFormat="1" x14ac:dyDescent="0.25">
      <c r="O164" s="90"/>
    </row>
    <row r="165" spans="15:15" customFormat="1" x14ac:dyDescent="0.25">
      <c r="O165" s="90"/>
    </row>
    <row r="166" spans="15:15" customFormat="1" x14ac:dyDescent="0.25">
      <c r="O166" s="90"/>
    </row>
    <row r="167" spans="15:15" customFormat="1" x14ac:dyDescent="0.25">
      <c r="O167" s="90"/>
    </row>
    <row r="168" spans="15:15" customFormat="1" x14ac:dyDescent="0.25">
      <c r="O168" s="90"/>
    </row>
    <row r="169" spans="15:15" customFormat="1" x14ac:dyDescent="0.25">
      <c r="O169" s="90"/>
    </row>
    <row r="170" spans="15:15" customFormat="1" x14ac:dyDescent="0.25">
      <c r="O170" s="90"/>
    </row>
    <row r="171" spans="15:15" customFormat="1" x14ac:dyDescent="0.25">
      <c r="O171" s="90"/>
    </row>
    <row r="172" spans="15:15" customFormat="1" x14ac:dyDescent="0.25">
      <c r="O172" s="90"/>
    </row>
    <row r="173" spans="15:15" customFormat="1" x14ac:dyDescent="0.25">
      <c r="O173" s="90"/>
    </row>
    <row r="174" spans="15:15" customFormat="1" x14ac:dyDescent="0.25">
      <c r="O174" s="90"/>
    </row>
    <row r="175" spans="15:15" customFormat="1" x14ac:dyDescent="0.25">
      <c r="O175" s="90"/>
    </row>
    <row r="176" spans="15:15" customFormat="1" x14ac:dyDescent="0.25">
      <c r="O176" s="90"/>
    </row>
    <row r="177" spans="15:15" customFormat="1" x14ac:dyDescent="0.25">
      <c r="O177" s="90"/>
    </row>
    <row r="178" spans="15:15" customFormat="1" x14ac:dyDescent="0.25">
      <c r="O178" s="90"/>
    </row>
    <row r="179" spans="15:15" customFormat="1" x14ac:dyDescent="0.25">
      <c r="O179" s="90"/>
    </row>
    <row r="180" spans="15:15" customFormat="1" x14ac:dyDescent="0.25">
      <c r="O180" s="90"/>
    </row>
    <row r="181" spans="15:15" customFormat="1" x14ac:dyDescent="0.25">
      <c r="O181" s="90"/>
    </row>
    <row r="182" spans="15:15" customFormat="1" x14ac:dyDescent="0.25">
      <c r="O182" s="90"/>
    </row>
    <row r="183" spans="15:15" customFormat="1" x14ac:dyDescent="0.25">
      <c r="O183" s="90"/>
    </row>
    <row r="184" spans="15:15" customFormat="1" x14ac:dyDescent="0.25">
      <c r="O184" s="90"/>
    </row>
    <row r="185" spans="15:15" customFormat="1" x14ac:dyDescent="0.25">
      <c r="O185" s="90"/>
    </row>
    <row r="186" spans="15:15" customFormat="1" x14ac:dyDescent="0.25">
      <c r="O186" s="90"/>
    </row>
    <row r="187" spans="15:15" customFormat="1" x14ac:dyDescent="0.25">
      <c r="O187" s="90"/>
    </row>
    <row r="188" spans="15:15" customFormat="1" x14ac:dyDescent="0.25">
      <c r="O188" s="90"/>
    </row>
    <row r="189" spans="15:15" customFormat="1" x14ac:dyDescent="0.25">
      <c r="O189" s="90"/>
    </row>
    <row r="190" spans="15:15" customFormat="1" x14ac:dyDescent="0.25">
      <c r="O190" s="90"/>
    </row>
    <row r="191" spans="15:15" customFormat="1" x14ac:dyDescent="0.25">
      <c r="O191" s="90"/>
    </row>
    <row r="192" spans="15:15" customFormat="1" x14ac:dyDescent="0.25">
      <c r="O192" s="90"/>
    </row>
    <row r="193" spans="15:15" customFormat="1" x14ac:dyDescent="0.25">
      <c r="O193" s="90"/>
    </row>
    <row r="194" spans="15:15" customFormat="1" x14ac:dyDescent="0.25">
      <c r="O194" s="90"/>
    </row>
    <row r="195" spans="15:15" customFormat="1" x14ac:dyDescent="0.25">
      <c r="O195" s="90"/>
    </row>
    <row r="196" spans="15:15" customFormat="1" x14ac:dyDescent="0.25">
      <c r="O196" s="90"/>
    </row>
    <row r="197" spans="15:15" customFormat="1" x14ac:dyDescent="0.25">
      <c r="O197" s="90"/>
    </row>
    <row r="198" spans="15:15" customFormat="1" x14ac:dyDescent="0.25">
      <c r="O198" s="90"/>
    </row>
    <row r="199" spans="15:15" customFormat="1" x14ac:dyDescent="0.25">
      <c r="O199" s="90"/>
    </row>
    <row r="200" spans="15:15" customFormat="1" x14ac:dyDescent="0.25">
      <c r="O200" s="90"/>
    </row>
    <row r="201" spans="15:15" customFormat="1" x14ac:dyDescent="0.25">
      <c r="O201" s="90"/>
    </row>
    <row r="202" spans="15:15" customFormat="1" x14ac:dyDescent="0.25">
      <c r="O202" s="90"/>
    </row>
    <row r="203" spans="15:15" customFormat="1" x14ac:dyDescent="0.25">
      <c r="O203" s="90"/>
    </row>
    <row r="204" spans="15:15" customFormat="1" x14ac:dyDescent="0.25">
      <c r="O204" s="90"/>
    </row>
    <row r="205" spans="15:15" customFormat="1" x14ac:dyDescent="0.25">
      <c r="O205" s="90"/>
    </row>
    <row r="206" spans="15:15" customFormat="1" x14ac:dyDescent="0.25">
      <c r="O206" s="90"/>
    </row>
    <row r="207" spans="15:15" customFormat="1" x14ac:dyDescent="0.25">
      <c r="O207" s="90"/>
    </row>
    <row r="208" spans="15:15" customFormat="1" x14ac:dyDescent="0.25">
      <c r="O208" s="90"/>
    </row>
    <row r="209" spans="15:15" customFormat="1" x14ac:dyDescent="0.25">
      <c r="O209" s="90"/>
    </row>
    <row r="210" spans="15:15" customFormat="1" x14ac:dyDescent="0.25">
      <c r="O210" s="90"/>
    </row>
    <row r="211" spans="15:15" customFormat="1" x14ac:dyDescent="0.25">
      <c r="O211" s="90"/>
    </row>
    <row r="212" spans="15:15" customFormat="1" x14ac:dyDescent="0.25">
      <c r="O212" s="90"/>
    </row>
    <row r="213" spans="15:15" customFormat="1" x14ac:dyDescent="0.25">
      <c r="O213" s="90"/>
    </row>
    <row r="214" spans="15:15" customFormat="1" x14ac:dyDescent="0.25">
      <c r="O214" s="90"/>
    </row>
    <row r="215" spans="15:15" customFormat="1" x14ac:dyDescent="0.25">
      <c r="O215" s="90"/>
    </row>
    <row r="216" spans="15:15" customFormat="1" x14ac:dyDescent="0.25">
      <c r="O216" s="90"/>
    </row>
    <row r="217" spans="15:15" customFormat="1" x14ac:dyDescent="0.25">
      <c r="O217" s="90"/>
    </row>
    <row r="218" spans="15:15" customFormat="1" x14ac:dyDescent="0.25">
      <c r="O218" s="90"/>
    </row>
    <row r="219" spans="15:15" customFormat="1" x14ac:dyDescent="0.25">
      <c r="O219" s="90"/>
    </row>
    <row r="220" spans="15:15" customFormat="1" x14ac:dyDescent="0.25">
      <c r="O220" s="90"/>
    </row>
    <row r="221" spans="15:15" customFormat="1" x14ac:dyDescent="0.25">
      <c r="O221" s="90"/>
    </row>
    <row r="222" spans="15:15" customFormat="1" x14ac:dyDescent="0.25">
      <c r="O222" s="90"/>
    </row>
    <row r="223" spans="15:15" customFormat="1" x14ac:dyDescent="0.25">
      <c r="O223" s="90"/>
    </row>
    <row r="224" spans="15:15" customFormat="1" x14ac:dyDescent="0.25">
      <c r="O224" s="90"/>
    </row>
    <row r="225" spans="15:15" customFormat="1" x14ac:dyDescent="0.25">
      <c r="O225" s="90"/>
    </row>
    <row r="226" spans="15:15" customFormat="1" x14ac:dyDescent="0.25">
      <c r="O226" s="90"/>
    </row>
    <row r="227" spans="15:15" customFormat="1" x14ac:dyDescent="0.25">
      <c r="O227" s="90"/>
    </row>
    <row r="228" spans="15:15" customFormat="1" x14ac:dyDescent="0.25">
      <c r="O228" s="90"/>
    </row>
    <row r="229" spans="15:15" customFormat="1" x14ac:dyDescent="0.25">
      <c r="O229" s="90"/>
    </row>
    <row r="230" spans="15:15" customFormat="1" x14ac:dyDescent="0.25">
      <c r="O230" s="90"/>
    </row>
    <row r="231" spans="15:15" customFormat="1" x14ac:dyDescent="0.25">
      <c r="O231" s="90"/>
    </row>
    <row r="232" spans="15:15" customFormat="1" x14ac:dyDescent="0.25">
      <c r="O232" s="90"/>
    </row>
    <row r="233" spans="15:15" customFormat="1" x14ac:dyDescent="0.25">
      <c r="O233" s="90"/>
    </row>
    <row r="234" spans="15:15" customFormat="1" x14ac:dyDescent="0.25">
      <c r="O234" s="90"/>
    </row>
    <row r="235" spans="15:15" customFormat="1" x14ac:dyDescent="0.25">
      <c r="O235" s="90"/>
    </row>
    <row r="236" spans="15:15" customFormat="1" x14ac:dyDescent="0.25">
      <c r="O236" s="90"/>
    </row>
    <row r="237" spans="15:15" customFormat="1" x14ac:dyDescent="0.25">
      <c r="O237" s="90"/>
    </row>
    <row r="238" spans="15:15" customFormat="1" x14ac:dyDescent="0.25">
      <c r="O238" s="90"/>
    </row>
    <row r="239" spans="15:15" customFormat="1" x14ac:dyDescent="0.25">
      <c r="O239" s="90"/>
    </row>
    <row r="240" spans="15:15" customFormat="1" x14ac:dyDescent="0.25">
      <c r="O240" s="90"/>
    </row>
    <row r="241" spans="15:15" customFormat="1" x14ac:dyDescent="0.25">
      <c r="O241" s="90"/>
    </row>
    <row r="242" spans="15:15" customFormat="1" x14ac:dyDescent="0.25">
      <c r="O242" s="90"/>
    </row>
    <row r="243" spans="15:15" customFormat="1" x14ac:dyDescent="0.25">
      <c r="O243" s="90"/>
    </row>
    <row r="244" spans="15:15" customFormat="1" x14ac:dyDescent="0.25">
      <c r="O244" s="90"/>
    </row>
    <row r="245" spans="15:15" customFormat="1" x14ac:dyDescent="0.25">
      <c r="O245" s="90"/>
    </row>
    <row r="246" spans="15:15" customFormat="1" x14ac:dyDescent="0.25">
      <c r="O246" s="90"/>
    </row>
    <row r="247" spans="15:15" customFormat="1" x14ac:dyDescent="0.25">
      <c r="O247" s="90"/>
    </row>
    <row r="248" spans="15:15" customFormat="1" x14ac:dyDescent="0.25">
      <c r="O248" s="90"/>
    </row>
    <row r="249" spans="15:15" customFormat="1" x14ac:dyDescent="0.25">
      <c r="O249" s="90"/>
    </row>
    <row r="250" spans="15:15" customFormat="1" x14ac:dyDescent="0.25">
      <c r="O250" s="90"/>
    </row>
    <row r="251" spans="15:15" customFormat="1" x14ac:dyDescent="0.25">
      <c r="O251" s="90"/>
    </row>
    <row r="252" spans="15:15" customFormat="1" x14ac:dyDescent="0.25">
      <c r="O252" s="90"/>
    </row>
    <row r="253" spans="15:15" customFormat="1" x14ac:dyDescent="0.25">
      <c r="O253" s="90"/>
    </row>
    <row r="254" spans="15:15" customFormat="1" x14ac:dyDescent="0.25">
      <c r="O254" s="90"/>
    </row>
    <row r="255" spans="15:15" customFormat="1" x14ac:dyDescent="0.25">
      <c r="O255" s="90"/>
    </row>
    <row r="256" spans="15:15" customFormat="1" x14ac:dyDescent="0.25">
      <c r="O256" s="90"/>
    </row>
    <row r="257" spans="15:15" customFormat="1" x14ac:dyDescent="0.25">
      <c r="O257" s="90"/>
    </row>
    <row r="258" spans="15:15" customFormat="1" x14ac:dyDescent="0.25">
      <c r="O258" s="90"/>
    </row>
    <row r="259" spans="15:15" customFormat="1" x14ac:dyDescent="0.25">
      <c r="O259" s="90"/>
    </row>
    <row r="260" spans="15:15" customFormat="1" x14ac:dyDescent="0.25">
      <c r="O260" s="90"/>
    </row>
    <row r="261" spans="15:15" customFormat="1" x14ac:dyDescent="0.25">
      <c r="O261" s="90"/>
    </row>
    <row r="262" spans="15:15" customFormat="1" x14ac:dyDescent="0.25">
      <c r="O262" s="90"/>
    </row>
    <row r="263" spans="15:15" customFormat="1" x14ac:dyDescent="0.25">
      <c r="O263" s="90"/>
    </row>
    <row r="264" spans="15:15" customFormat="1" x14ac:dyDescent="0.25">
      <c r="O264" s="90"/>
    </row>
    <row r="265" spans="15:15" customFormat="1" x14ac:dyDescent="0.25">
      <c r="O265" s="90"/>
    </row>
    <row r="266" spans="15:15" customFormat="1" x14ac:dyDescent="0.25">
      <c r="O266" s="90"/>
    </row>
    <row r="267" spans="15:15" customFormat="1" x14ac:dyDescent="0.25">
      <c r="O267" s="90"/>
    </row>
    <row r="268" spans="15:15" customFormat="1" x14ac:dyDescent="0.25">
      <c r="O268" s="90"/>
    </row>
    <row r="269" spans="15:15" customFormat="1" x14ac:dyDescent="0.25">
      <c r="O269" s="90"/>
    </row>
    <row r="270" spans="15:15" customFormat="1" x14ac:dyDescent="0.25">
      <c r="O270" s="90"/>
    </row>
    <row r="271" spans="15:15" customFormat="1" x14ac:dyDescent="0.25">
      <c r="O271" s="90"/>
    </row>
    <row r="272" spans="15:15" customFormat="1" x14ac:dyDescent="0.25">
      <c r="O272" s="90"/>
    </row>
    <row r="273" spans="15:15" customFormat="1" x14ac:dyDescent="0.25">
      <c r="O273" s="90"/>
    </row>
    <row r="274" spans="15:15" customFormat="1" x14ac:dyDescent="0.25">
      <c r="O274" s="90"/>
    </row>
    <row r="275" spans="15:15" customFormat="1" x14ac:dyDescent="0.25">
      <c r="O275" s="90"/>
    </row>
    <row r="276" spans="15:15" customFormat="1" x14ac:dyDescent="0.25">
      <c r="O276" s="90"/>
    </row>
    <row r="277" spans="15:15" customFormat="1" x14ac:dyDescent="0.25">
      <c r="O277" s="90"/>
    </row>
    <row r="278" spans="15:15" customFormat="1" x14ac:dyDescent="0.25">
      <c r="O278" s="90"/>
    </row>
    <row r="279" spans="15:15" customFormat="1" x14ac:dyDescent="0.25">
      <c r="O279" s="90"/>
    </row>
    <row r="280" spans="15:15" customFormat="1" x14ac:dyDescent="0.25">
      <c r="O280" s="90"/>
    </row>
    <row r="281" spans="15:15" customFormat="1" x14ac:dyDescent="0.25">
      <c r="O281" s="90"/>
    </row>
    <row r="282" spans="15:15" customFormat="1" x14ac:dyDescent="0.25">
      <c r="O282" s="90"/>
    </row>
    <row r="283" spans="15:15" customFormat="1" x14ac:dyDescent="0.25">
      <c r="O283" s="90"/>
    </row>
    <row r="284" spans="15:15" customFormat="1" x14ac:dyDescent="0.25">
      <c r="O284" s="90"/>
    </row>
    <row r="285" spans="15:15" customFormat="1" x14ac:dyDescent="0.25">
      <c r="O285" s="90"/>
    </row>
    <row r="286" spans="15:15" customFormat="1" x14ac:dyDescent="0.25">
      <c r="O286" s="90"/>
    </row>
    <row r="287" spans="15:15" customFormat="1" x14ac:dyDescent="0.25">
      <c r="O287" s="90"/>
    </row>
    <row r="288" spans="15:15" customFormat="1" x14ac:dyDescent="0.25">
      <c r="O288" s="90"/>
    </row>
    <row r="289" spans="15:15" customFormat="1" x14ac:dyDescent="0.25">
      <c r="O289" s="90"/>
    </row>
    <row r="290" spans="15:15" customFormat="1" x14ac:dyDescent="0.25">
      <c r="O290" s="90"/>
    </row>
    <row r="291" spans="15:15" customFormat="1" x14ac:dyDescent="0.25">
      <c r="O291" s="90"/>
    </row>
    <row r="292" spans="15:15" customFormat="1" x14ac:dyDescent="0.25">
      <c r="O292" s="90"/>
    </row>
    <row r="293" spans="15:15" customFormat="1" x14ac:dyDescent="0.25">
      <c r="O293" s="90"/>
    </row>
    <row r="294" spans="15:15" customFormat="1" x14ac:dyDescent="0.25">
      <c r="O294" s="90"/>
    </row>
    <row r="295" spans="15:15" customFormat="1" x14ac:dyDescent="0.25">
      <c r="O295" s="90"/>
    </row>
    <row r="296" spans="15:15" customFormat="1" x14ac:dyDescent="0.25">
      <c r="O296" s="90"/>
    </row>
    <row r="297" spans="15:15" customFormat="1" x14ac:dyDescent="0.25">
      <c r="O297" s="90"/>
    </row>
    <row r="298" spans="15:15" customFormat="1" x14ac:dyDescent="0.25">
      <c r="O298" s="90"/>
    </row>
    <row r="299" spans="15:15" customFormat="1" x14ac:dyDescent="0.25">
      <c r="O299" s="90"/>
    </row>
    <row r="300" spans="15:15" customFormat="1" x14ac:dyDescent="0.25">
      <c r="O300" s="90"/>
    </row>
    <row r="301" spans="15:15" customFormat="1" x14ac:dyDescent="0.25">
      <c r="O301" s="90"/>
    </row>
    <row r="302" spans="15:15" customFormat="1" x14ac:dyDescent="0.25">
      <c r="O302" s="90"/>
    </row>
    <row r="303" spans="15:15" customFormat="1" x14ac:dyDescent="0.25">
      <c r="O303" s="90"/>
    </row>
    <row r="304" spans="15:15" customFormat="1" x14ac:dyDescent="0.25">
      <c r="O304" s="90"/>
    </row>
    <row r="305" spans="15:15" customFormat="1" x14ac:dyDescent="0.25">
      <c r="O305" s="90"/>
    </row>
    <row r="306" spans="15:15" customFormat="1" x14ac:dyDescent="0.25">
      <c r="O306" s="90"/>
    </row>
    <row r="307" spans="15:15" customFormat="1" x14ac:dyDescent="0.25">
      <c r="O307" s="90"/>
    </row>
    <row r="308" spans="15:15" customFormat="1" x14ac:dyDescent="0.25">
      <c r="O308" s="90"/>
    </row>
    <row r="309" spans="15:15" customFormat="1" x14ac:dyDescent="0.25">
      <c r="O309" s="90"/>
    </row>
    <row r="310" spans="15:15" customFormat="1" x14ac:dyDescent="0.25">
      <c r="O310" s="90"/>
    </row>
    <row r="311" spans="15:15" customFormat="1" x14ac:dyDescent="0.25">
      <c r="O311" s="90"/>
    </row>
    <row r="312" spans="15:15" customFormat="1" x14ac:dyDescent="0.25">
      <c r="O312" s="90"/>
    </row>
    <row r="313" spans="15:15" customFormat="1" x14ac:dyDescent="0.25">
      <c r="O313" s="90"/>
    </row>
    <row r="314" spans="15:15" customFormat="1" x14ac:dyDescent="0.25">
      <c r="O314" s="90"/>
    </row>
    <row r="315" spans="15:15" customFormat="1" x14ac:dyDescent="0.25">
      <c r="O315" s="90"/>
    </row>
    <row r="316" spans="15:15" customFormat="1" x14ac:dyDescent="0.25">
      <c r="O316" s="90"/>
    </row>
    <row r="317" spans="15:15" customFormat="1" x14ac:dyDescent="0.25">
      <c r="O317" s="90"/>
    </row>
    <row r="318" spans="15:15" customFormat="1" x14ac:dyDescent="0.25">
      <c r="O318" s="90"/>
    </row>
    <row r="319" spans="15:15" customFormat="1" x14ac:dyDescent="0.25">
      <c r="O319" s="90"/>
    </row>
    <row r="320" spans="15:15" customFormat="1" x14ac:dyDescent="0.25">
      <c r="O320" s="90"/>
    </row>
    <row r="321" spans="15:15" customFormat="1" x14ac:dyDescent="0.25">
      <c r="O321" s="90"/>
    </row>
    <row r="322" spans="15:15" customFormat="1" x14ac:dyDescent="0.25">
      <c r="O322" s="90"/>
    </row>
    <row r="323" spans="15:15" customFormat="1" x14ac:dyDescent="0.25">
      <c r="O323" s="90"/>
    </row>
    <row r="324" spans="15:15" customFormat="1" x14ac:dyDescent="0.25">
      <c r="O324" s="90"/>
    </row>
    <row r="325" spans="15:15" customFormat="1" x14ac:dyDescent="0.25">
      <c r="O325" s="90"/>
    </row>
    <row r="326" spans="15:15" customFormat="1" x14ac:dyDescent="0.25">
      <c r="O326" s="90"/>
    </row>
    <row r="327" spans="15:15" customFormat="1" x14ac:dyDescent="0.25">
      <c r="O327" s="90"/>
    </row>
    <row r="328" spans="15:15" customFormat="1" x14ac:dyDescent="0.25">
      <c r="O328" s="90"/>
    </row>
    <row r="329" spans="15:15" customFormat="1" x14ac:dyDescent="0.25">
      <c r="O329" s="90"/>
    </row>
    <row r="330" spans="15:15" customFormat="1" x14ac:dyDescent="0.25">
      <c r="O330" s="90"/>
    </row>
    <row r="331" spans="15:15" customFormat="1" x14ac:dyDescent="0.25">
      <c r="O331" s="90"/>
    </row>
    <row r="332" spans="15:15" customFormat="1" x14ac:dyDescent="0.25">
      <c r="O332" s="90"/>
    </row>
    <row r="333" spans="15:15" customFormat="1" x14ac:dyDescent="0.25">
      <c r="O333" s="90"/>
    </row>
    <row r="334" spans="15:15" customFormat="1" x14ac:dyDescent="0.25">
      <c r="O334" s="90"/>
    </row>
    <row r="335" spans="15:15" customFormat="1" x14ac:dyDescent="0.25">
      <c r="O335" s="90"/>
    </row>
    <row r="336" spans="15:15" customFormat="1" x14ac:dyDescent="0.25">
      <c r="O336" s="90"/>
    </row>
    <row r="337" spans="15:15" customFormat="1" x14ac:dyDescent="0.25">
      <c r="O337" s="90"/>
    </row>
    <row r="338" spans="15:15" customFormat="1" x14ac:dyDescent="0.25">
      <c r="O338" s="90"/>
    </row>
    <row r="339" spans="15:15" customFormat="1" x14ac:dyDescent="0.25">
      <c r="O339" s="90"/>
    </row>
    <row r="340" spans="15:15" customFormat="1" x14ac:dyDescent="0.25">
      <c r="O340" s="90"/>
    </row>
    <row r="341" spans="15:15" customFormat="1" x14ac:dyDescent="0.25">
      <c r="O341" s="90"/>
    </row>
    <row r="342" spans="15:15" customFormat="1" x14ac:dyDescent="0.25">
      <c r="O342" s="90"/>
    </row>
    <row r="343" spans="15:15" customFormat="1" x14ac:dyDescent="0.25">
      <c r="O343" s="90"/>
    </row>
    <row r="344" spans="15:15" customFormat="1" x14ac:dyDescent="0.25">
      <c r="O344" s="90"/>
    </row>
    <row r="345" spans="15:15" customFormat="1" x14ac:dyDescent="0.25">
      <c r="O345" s="90"/>
    </row>
    <row r="346" spans="15:15" customFormat="1" x14ac:dyDescent="0.25">
      <c r="O346" s="90"/>
    </row>
    <row r="347" spans="15:15" customFormat="1" x14ac:dyDescent="0.25">
      <c r="O347" s="90"/>
    </row>
    <row r="348" spans="15:15" customFormat="1" x14ac:dyDescent="0.25">
      <c r="O348" s="90"/>
    </row>
    <row r="349" spans="15:15" customFormat="1" x14ac:dyDescent="0.25">
      <c r="O349" s="90"/>
    </row>
    <row r="350" spans="15:15" customFormat="1" x14ac:dyDescent="0.25">
      <c r="O350" s="90"/>
    </row>
    <row r="351" spans="15:15" customFormat="1" x14ac:dyDescent="0.25">
      <c r="O351" s="90"/>
    </row>
    <row r="352" spans="15:15" customFormat="1" x14ac:dyDescent="0.25">
      <c r="O352" s="90"/>
    </row>
    <row r="353" spans="15:15" customFormat="1" x14ac:dyDescent="0.25">
      <c r="O353" s="90"/>
    </row>
    <row r="354" spans="15:15" customFormat="1" x14ac:dyDescent="0.25">
      <c r="O354" s="90"/>
    </row>
    <row r="355" spans="15:15" customFormat="1" x14ac:dyDescent="0.25">
      <c r="O355" s="90"/>
    </row>
    <row r="356" spans="15:15" customFormat="1" x14ac:dyDescent="0.25">
      <c r="O356" s="90"/>
    </row>
    <row r="357" spans="15:15" customFormat="1" x14ac:dyDescent="0.25">
      <c r="O357" s="90"/>
    </row>
    <row r="358" spans="15:15" customFormat="1" x14ac:dyDescent="0.25">
      <c r="O358" s="90"/>
    </row>
    <row r="359" spans="15:15" customFormat="1" x14ac:dyDescent="0.25">
      <c r="O359" s="90"/>
    </row>
    <row r="360" spans="15:15" customFormat="1" x14ac:dyDescent="0.25">
      <c r="O360" s="90"/>
    </row>
    <row r="361" spans="15:15" customFormat="1" x14ac:dyDescent="0.25">
      <c r="O361" s="90"/>
    </row>
    <row r="362" spans="15:15" customFormat="1" x14ac:dyDescent="0.25">
      <c r="O362" s="90"/>
    </row>
    <row r="363" spans="15:15" customFormat="1" x14ac:dyDescent="0.25">
      <c r="O363" s="90"/>
    </row>
    <row r="364" spans="15:15" customFormat="1" x14ac:dyDescent="0.25">
      <c r="O364" s="90"/>
    </row>
    <row r="365" spans="15:15" customFormat="1" x14ac:dyDescent="0.25">
      <c r="O365" s="90"/>
    </row>
    <row r="366" spans="15:15" customFormat="1" x14ac:dyDescent="0.25">
      <c r="O366" s="90"/>
    </row>
    <row r="367" spans="15:15" customFormat="1" x14ac:dyDescent="0.25">
      <c r="O367" s="90"/>
    </row>
    <row r="368" spans="15:15" customFormat="1" x14ac:dyDescent="0.25">
      <c r="O368" s="90"/>
    </row>
    <row r="369" spans="15:15" customFormat="1" x14ac:dyDescent="0.25">
      <c r="O369" s="90"/>
    </row>
    <row r="370" spans="15:15" customFormat="1" x14ac:dyDescent="0.25">
      <c r="O370" s="90"/>
    </row>
    <row r="371" spans="15:15" customFormat="1" x14ac:dyDescent="0.25">
      <c r="O371" s="90"/>
    </row>
    <row r="372" spans="15:15" customFormat="1" x14ac:dyDescent="0.25">
      <c r="O372" s="90"/>
    </row>
    <row r="373" spans="15:15" customFormat="1" x14ac:dyDescent="0.25">
      <c r="O373" s="90"/>
    </row>
    <row r="374" spans="15:15" customFormat="1" x14ac:dyDescent="0.25">
      <c r="O374" s="90"/>
    </row>
    <row r="375" spans="15:15" customFormat="1" x14ac:dyDescent="0.25">
      <c r="O375" s="90"/>
    </row>
    <row r="376" spans="15:15" customFormat="1" x14ac:dyDescent="0.25">
      <c r="O376" s="90"/>
    </row>
    <row r="377" spans="15:15" customFormat="1" x14ac:dyDescent="0.25">
      <c r="O377" s="90"/>
    </row>
    <row r="378" spans="15:15" customFormat="1" x14ac:dyDescent="0.25">
      <c r="O378" s="90"/>
    </row>
    <row r="379" spans="15:15" customFormat="1" x14ac:dyDescent="0.25">
      <c r="O379" s="90"/>
    </row>
    <row r="380" spans="15:15" customFormat="1" x14ac:dyDescent="0.25">
      <c r="O380" s="90"/>
    </row>
    <row r="381" spans="15:15" customFormat="1" x14ac:dyDescent="0.25">
      <c r="O381" s="90"/>
    </row>
    <row r="382" spans="15:15" customFormat="1" x14ac:dyDescent="0.25">
      <c r="O382" s="90"/>
    </row>
    <row r="383" spans="15:15" customFormat="1" x14ac:dyDescent="0.25">
      <c r="O383" s="90"/>
    </row>
    <row r="384" spans="15:15" customFormat="1" x14ac:dyDescent="0.25">
      <c r="O384" s="90"/>
    </row>
    <row r="385" spans="15:15" customFormat="1" x14ac:dyDescent="0.25">
      <c r="O385" s="90"/>
    </row>
    <row r="386" spans="15:15" customFormat="1" x14ac:dyDescent="0.25">
      <c r="O386" s="90"/>
    </row>
    <row r="387" spans="15:15" customFormat="1" x14ac:dyDescent="0.25">
      <c r="O387" s="90"/>
    </row>
    <row r="388" spans="15:15" customFormat="1" x14ac:dyDescent="0.25">
      <c r="O388" s="90"/>
    </row>
    <row r="389" spans="15:15" customFormat="1" x14ac:dyDescent="0.25">
      <c r="O389" s="90"/>
    </row>
    <row r="390" spans="15:15" customFormat="1" x14ac:dyDescent="0.25">
      <c r="O390" s="90"/>
    </row>
    <row r="391" spans="15:15" customFormat="1" x14ac:dyDescent="0.25">
      <c r="O391" s="90"/>
    </row>
    <row r="392" spans="15:15" customFormat="1" x14ac:dyDescent="0.25">
      <c r="O392" s="90"/>
    </row>
    <row r="393" spans="15:15" customFormat="1" x14ac:dyDescent="0.25">
      <c r="O393" s="90"/>
    </row>
    <row r="394" spans="15:15" customFormat="1" x14ac:dyDescent="0.25">
      <c r="O394" s="90"/>
    </row>
    <row r="395" spans="15:15" customFormat="1" x14ac:dyDescent="0.25">
      <c r="O395" s="90"/>
    </row>
    <row r="396" spans="15:15" customFormat="1" x14ac:dyDescent="0.25">
      <c r="O396" s="90"/>
    </row>
    <row r="397" spans="15:15" customFormat="1" x14ac:dyDescent="0.25">
      <c r="O397" s="90"/>
    </row>
    <row r="398" spans="15:15" customFormat="1" x14ac:dyDescent="0.25">
      <c r="O398" s="90"/>
    </row>
    <row r="399" spans="15:15" customFormat="1" x14ac:dyDescent="0.25">
      <c r="O399" s="90"/>
    </row>
    <row r="400" spans="15:15" customFormat="1" x14ac:dyDescent="0.25">
      <c r="O400" s="90"/>
    </row>
    <row r="401" spans="15:15" customFormat="1" x14ac:dyDescent="0.25">
      <c r="O401" s="90"/>
    </row>
    <row r="402" spans="15:15" customFormat="1" x14ac:dyDescent="0.25">
      <c r="O402" s="90"/>
    </row>
    <row r="403" spans="15:15" customFormat="1" x14ac:dyDescent="0.25">
      <c r="O403" s="90"/>
    </row>
    <row r="404" spans="15:15" customFormat="1" x14ac:dyDescent="0.25">
      <c r="O404" s="90"/>
    </row>
    <row r="405" spans="15:15" customFormat="1" x14ac:dyDescent="0.25">
      <c r="O405" s="90"/>
    </row>
    <row r="406" spans="15:15" customFormat="1" x14ac:dyDescent="0.25">
      <c r="O406" s="90"/>
    </row>
    <row r="407" spans="15:15" customFormat="1" x14ac:dyDescent="0.25">
      <c r="O407" s="90"/>
    </row>
    <row r="408" spans="15:15" customFormat="1" x14ac:dyDescent="0.25">
      <c r="O408" s="90"/>
    </row>
    <row r="409" spans="15:15" customFormat="1" x14ac:dyDescent="0.25">
      <c r="O409" s="90"/>
    </row>
    <row r="410" spans="15:15" customFormat="1" x14ac:dyDescent="0.25">
      <c r="O410" s="90"/>
    </row>
    <row r="411" spans="15:15" customFormat="1" x14ac:dyDescent="0.25">
      <c r="O411" s="90"/>
    </row>
    <row r="412" spans="15:15" customFormat="1" x14ac:dyDescent="0.25">
      <c r="O412" s="90"/>
    </row>
    <row r="413" spans="15:15" customFormat="1" x14ac:dyDescent="0.25">
      <c r="O413" s="90"/>
    </row>
    <row r="414" spans="15:15" customFormat="1" x14ac:dyDescent="0.25">
      <c r="O414" s="90"/>
    </row>
    <row r="415" spans="15:15" customFormat="1" x14ac:dyDescent="0.25">
      <c r="O415" s="90"/>
    </row>
    <row r="416" spans="15:15" customFormat="1" x14ac:dyDescent="0.25">
      <c r="O416" s="90"/>
    </row>
    <row r="417" spans="15:15" customFormat="1" x14ac:dyDescent="0.25">
      <c r="O417" s="90"/>
    </row>
    <row r="418" spans="15:15" customFormat="1" x14ac:dyDescent="0.25">
      <c r="O418" s="90"/>
    </row>
    <row r="419" spans="15:15" customFormat="1" x14ac:dyDescent="0.25">
      <c r="O419" s="90"/>
    </row>
    <row r="420" spans="15:15" customFormat="1" x14ac:dyDescent="0.25">
      <c r="O420" s="90"/>
    </row>
    <row r="421" spans="15:15" customFormat="1" x14ac:dyDescent="0.25">
      <c r="O421" s="90"/>
    </row>
    <row r="422" spans="15:15" customFormat="1" x14ac:dyDescent="0.25">
      <c r="O422" s="90"/>
    </row>
    <row r="423" spans="15:15" customFormat="1" x14ac:dyDescent="0.25">
      <c r="O423" s="90"/>
    </row>
    <row r="424" spans="15:15" customFormat="1" x14ac:dyDescent="0.25">
      <c r="O424" s="90"/>
    </row>
    <row r="425" spans="15:15" customFormat="1" x14ac:dyDescent="0.25">
      <c r="O425" s="90"/>
    </row>
    <row r="426" spans="15:15" customFormat="1" x14ac:dyDescent="0.25">
      <c r="O426" s="90"/>
    </row>
    <row r="427" spans="15:15" customFormat="1" x14ac:dyDescent="0.25">
      <c r="O427" s="90"/>
    </row>
    <row r="428" spans="15:15" customFormat="1" x14ac:dyDescent="0.25">
      <c r="O428" s="90"/>
    </row>
    <row r="429" spans="15:15" customFormat="1" x14ac:dyDescent="0.25">
      <c r="O429" s="90"/>
    </row>
    <row r="430" spans="15:15" customFormat="1" x14ac:dyDescent="0.25">
      <c r="O430" s="90"/>
    </row>
    <row r="431" spans="15:15" customFormat="1" x14ac:dyDescent="0.25">
      <c r="O431" s="90"/>
    </row>
    <row r="432" spans="15:15" customFormat="1" x14ac:dyDescent="0.25">
      <c r="O432" s="90"/>
    </row>
  </sheetData>
  <mergeCells count="3">
    <mergeCell ref="A1:N1"/>
    <mergeCell ref="A49:H49"/>
    <mergeCell ref="A2:N2"/>
  </mergeCells>
  <phoneticPr fontId="0" type="noConversion"/>
  <printOptions horizontalCentered="1"/>
  <pageMargins left="0" right="0" top="0.75" bottom="0.75" header="0.3" footer="0.3"/>
  <pageSetup scale="85" orientation="portrait" useFirstPageNumber="1" horizontalDpi="4294967292" verticalDpi="4294967292" r:id="rId1"/>
  <headerFooter alignWithMargins="0">
    <oddHeader xml:space="preserve">&amp;C&amp;12METROPOLITAN WATER RECLAMATION DISTRICT OF GREATER CHICAGO&amp;10
</oddHeader>
    <oddFooter>&amp;L&amp;8____________
All analytical values as mg/dry KG.
NS=No Sample;NA=NoAnalysis
NR=Not Required;ND=No Data Available
&amp;C8 - Molybdenum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AM118"/>
  <sheetViews>
    <sheetView zoomScale="80" zoomScaleNormal="80" workbookViewId="0">
      <pane xSplit="1" ySplit="7" topLeftCell="B8" activePane="bottomRight" state="frozen"/>
      <selection sqref="A1:N1"/>
      <selection pane="topRight" sqref="A1:N1"/>
      <selection pane="bottomLeft" sqref="A1:N1"/>
      <selection pane="bottomRight" sqref="A1:N1"/>
    </sheetView>
  </sheetViews>
  <sheetFormatPr defaultColWidth="9.109375" defaultRowHeight="13.2" x14ac:dyDescent="0.25"/>
  <cols>
    <col min="1" max="1" width="16.5546875" style="1" customWidth="1"/>
    <col min="2" max="2" width="12.5546875" style="1" customWidth="1"/>
    <col min="3" max="3" width="2.44140625" style="1" customWidth="1"/>
    <col min="4" max="4" width="12.5546875" style="1" customWidth="1"/>
    <col min="5" max="5" width="2.44140625" style="7" customWidth="1"/>
    <col min="6" max="6" width="12.5546875" style="1" customWidth="1"/>
    <col min="7" max="7" width="2.44140625" style="7" customWidth="1"/>
    <col min="8" max="8" width="12.5546875" style="1" customWidth="1"/>
    <col min="9" max="9" width="2.44140625" style="7" customWidth="1"/>
    <col min="10" max="10" width="12.5546875" style="1" customWidth="1"/>
    <col min="11" max="11" width="2.44140625" style="7" customWidth="1"/>
    <col min="12" max="12" width="12.5546875" style="1" customWidth="1"/>
    <col min="13" max="13" width="2.44140625" style="7" customWidth="1"/>
    <col min="14" max="14" width="12.5546875" style="1" customWidth="1"/>
    <col min="15" max="15" width="9.109375" style="13"/>
    <col min="16" max="39" width="8.88671875" customWidth="1"/>
    <col min="40" max="16384" width="9.109375" style="35"/>
  </cols>
  <sheetData>
    <row r="1" spans="1:39" ht="13.5" customHeight="1" x14ac:dyDescent="0.25">
      <c r="A1" s="160" t="s">
        <v>1693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60"/>
      <c r="N1" s="160"/>
      <c r="O1" s="101"/>
    </row>
    <row r="2" spans="1:39" s="1" customFormat="1" ht="13.5" customHeight="1" x14ac:dyDescent="0.25">
      <c r="A2" s="159" t="s">
        <v>1850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20"/>
      <c r="O2" s="13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</row>
    <row r="3" spans="1:39" ht="13.5" customHeight="1" x14ac:dyDescent="0.25">
      <c r="A3" s="98" t="s">
        <v>7</v>
      </c>
      <c r="B3" s="2"/>
      <c r="C3" s="2"/>
      <c r="D3" s="3"/>
      <c r="E3" s="4"/>
      <c r="F3" s="3"/>
      <c r="G3" s="4"/>
      <c r="H3" s="3"/>
      <c r="I3" s="4"/>
      <c r="J3" s="3"/>
      <c r="K3" s="4"/>
      <c r="L3" s="5"/>
      <c r="M3" s="6"/>
      <c r="N3" s="5"/>
    </row>
    <row r="4" spans="1:39" ht="13.5" customHeight="1" x14ac:dyDescent="0.25">
      <c r="B4" s="7" t="s">
        <v>10</v>
      </c>
      <c r="D4" s="8" t="s">
        <v>11</v>
      </c>
      <c r="E4" s="8"/>
      <c r="F4" s="86" t="s">
        <v>1495</v>
      </c>
      <c r="G4" s="8"/>
      <c r="H4" s="8" t="s">
        <v>14</v>
      </c>
      <c r="I4" s="8"/>
      <c r="J4" s="8" t="s">
        <v>15</v>
      </c>
      <c r="K4" s="9"/>
      <c r="L4" s="8" t="s">
        <v>30</v>
      </c>
      <c r="M4" s="8"/>
      <c r="N4" s="8" t="s">
        <v>29</v>
      </c>
    </row>
    <row r="5" spans="1:39" ht="13.5" customHeight="1" x14ac:dyDescent="0.25">
      <c r="A5" s="8" t="s">
        <v>16</v>
      </c>
      <c r="B5" s="7" t="s">
        <v>17</v>
      </c>
      <c r="D5" s="8" t="s">
        <v>17</v>
      </c>
      <c r="E5" s="8"/>
      <c r="F5" s="8" t="s">
        <v>18</v>
      </c>
      <c r="G5" s="8"/>
      <c r="H5" s="8" t="s">
        <v>17</v>
      </c>
      <c r="I5" s="8"/>
      <c r="J5" s="8" t="s">
        <v>19</v>
      </c>
      <c r="K5" s="9"/>
      <c r="L5" s="8" t="s">
        <v>17</v>
      </c>
      <c r="M5" s="8"/>
      <c r="N5" s="8" t="s">
        <v>19</v>
      </c>
    </row>
    <row r="6" spans="1:39" ht="13.5" customHeight="1" x14ac:dyDescent="0.25">
      <c r="A6" s="3" t="s">
        <v>20</v>
      </c>
      <c r="B6" s="10" t="s">
        <v>21</v>
      </c>
      <c r="C6" s="2"/>
      <c r="D6" s="3" t="s">
        <v>21</v>
      </c>
      <c r="E6" s="3"/>
      <c r="F6" s="3" t="s">
        <v>23</v>
      </c>
      <c r="G6" s="3"/>
      <c r="H6" s="3" t="s">
        <v>21</v>
      </c>
      <c r="I6" s="3"/>
      <c r="J6" s="3" t="s">
        <v>22</v>
      </c>
      <c r="K6" s="4"/>
      <c r="L6" s="3" t="s">
        <v>21</v>
      </c>
      <c r="M6" s="3"/>
      <c r="N6" s="3" t="s">
        <v>22</v>
      </c>
    </row>
    <row r="7" spans="1:39" ht="13.5" customHeight="1" x14ac:dyDescent="0.25">
      <c r="A7" s="11"/>
      <c r="B7" s="12"/>
      <c r="D7" s="12"/>
      <c r="E7" s="13"/>
      <c r="F7" s="7"/>
      <c r="G7" s="1"/>
      <c r="H7" s="7"/>
      <c r="I7" s="1"/>
      <c r="J7" s="7"/>
      <c r="K7" s="1"/>
      <c r="L7" s="7"/>
      <c r="M7" s="1"/>
      <c r="N7" s="7"/>
    </row>
    <row r="8" spans="1:39" s="1" customFormat="1" ht="13.5" customHeight="1" x14ac:dyDescent="0.25">
      <c r="E8" s="7"/>
      <c r="G8" s="7"/>
      <c r="I8" s="7"/>
      <c r="K8" s="7"/>
      <c r="M8" s="7"/>
      <c r="O8" s="13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</row>
    <row r="9" spans="1:39" s="1" customFormat="1" ht="13.5" customHeight="1" x14ac:dyDescent="0.25">
      <c r="A9" s="96" t="s">
        <v>1855</v>
      </c>
      <c r="B9" s="111">
        <v>27</v>
      </c>
      <c r="C9" s="117"/>
      <c r="D9" s="111">
        <v>15</v>
      </c>
      <c r="E9" s="108"/>
      <c r="F9" s="111">
        <v>249</v>
      </c>
      <c r="G9" s="108"/>
      <c r="H9" s="111">
        <v>47</v>
      </c>
      <c r="I9" s="108"/>
      <c r="J9" s="111">
        <v>25</v>
      </c>
      <c r="K9" s="108"/>
      <c r="L9" s="111">
        <v>24</v>
      </c>
      <c r="M9" s="108"/>
      <c r="N9" s="111">
        <v>15</v>
      </c>
      <c r="O9" s="104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</row>
    <row r="10" spans="1:39" s="1" customFormat="1" ht="13.5" customHeight="1" x14ac:dyDescent="0.25">
      <c r="A10" s="96" t="s">
        <v>1852</v>
      </c>
      <c r="B10" s="111">
        <v>35</v>
      </c>
      <c r="C10" s="109"/>
      <c r="D10" s="111">
        <v>47</v>
      </c>
      <c r="E10" s="109"/>
      <c r="F10" s="111">
        <v>21</v>
      </c>
      <c r="G10" s="109"/>
      <c r="H10" s="111">
        <v>51</v>
      </c>
      <c r="I10" s="109"/>
      <c r="J10" s="111">
        <v>30</v>
      </c>
      <c r="K10" s="109"/>
      <c r="L10" s="111">
        <v>23</v>
      </c>
      <c r="M10" s="109"/>
      <c r="N10" s="111">
        <v>9</v>
      </c>
      <c r="O10" s="106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</row>
    <row r="11" spans="1:39" s="1" customFormat="1" ht="13.5" customHeight="1" x14ac:dyDescent="0.25">
      <c r="A11" s="96" t="s">
        <v>1853</v>
      </c>
      <c r="B11" s="111">
        <v>31</v>
      </c>
      <c r="C11" s="108"/>
      <c r="D11" s="111">
        <v>53</v>
      </c>
      <c r="E11" s="108"/>
      <c r="F11" s="111">
        <v>28</v>
      </c>
      <c r="G11" s="108"/>
      <c r="H11" s="111">
        <v>57</v>
      </c>
      <c r="I11" s="108"/>
      <c r="J11" s="111">
        <v>27</v>
      </c>
      <c r="K11" s="108"/>
      <c r="L11" s="111">
        <v>28</v>
      </c>
      <c r="M11" s="108"/>
      <c r="N11" s="111">
        <v>11</v>
      </c>
      <c r="O11" s="105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</row>
    <row r="12" spans="1:39" s="1" customFormat="1" ht="13.5" customHeight="1" x14ac:dyDescent="0.25">
      <c r="A12" s="96" t="s">
        <v>712</v>
      </c>
      <c r="B12" s="104"/>
      <c r="C12" s="105"/>
      <c r="D12" s="104"/>
      <c r="E12" s="105"/>
      <c r="F12" s="104"/>
      <c r="G12" s="105"/>
      <c r="H12" s="104"/>
      <c r="I12" s="118"/>
      <c r="J12" s="104"/>
      <c r="K12" s="105"/>
      <c r="L12" s="104"/>
      <c r="M12" s="105"/>
      <c r="N12" s="104"/>
      <c r="O12" s="105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</row>
    <row r="13" spans="1:39" s="1" customFormat="1" ht="13.5" customHeight="1" x14ac:dyDescent="0.25">
      <c r="A13" s="96" t="s">
        <v>712</v>
      </c>
      <c r="B13" s="111"/>
      <c r="C13" s="108"/>
      <c r="D13" s="111"/>
      <c r="E13" s="108"/>
      <c r="F13" s="111"/>
      <c r="G13" s="119"/>
      <c r="H13" s="111"/>
      <c r="I13" s="119"/>
      <c r="J13" s="111"/>
      <c r="K13" s="108"/>
      <c r="L13" s="111"/>
      <c r="M13" s="108"/>
      <c r="N13" s="111"/>
      <c r="O13" s="104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</row>
    <row r="14" spans="1:39" ht="13.5" customHeight="1" x14ac:dyDescent="0.25">
      <c r="A14" s="96" t="s">
        <v>712</v>
      </c>
      <c r="B14" s="111"/>
      <c r="C14" s="108"/>
      <c r="D14" s="111"/>
      <c r="E14" s="108"/>
      <c r="F14" s="111"/>
      <c r="G14" s="108"/>
      <c r="H14" s="111"/>
      <c r="I14" s="108"/>
      <c r="J14" s="111"/>
      <c r="K14" s="108"/>
      <c r="L14" s="111"/>
      <c r="M14" s="108"/>
      <c r="N14" s="111"/>
      <c r="O14" s="106"/>
    </row>
    <row r="15" spans="1:39" ht="13.5" customHeight="1" x14ac:dyDescent="0.25">
      <c r="A15" s="96" t="s">
        <v>712</v>
      </c>
      <c r="B15" s="111"/>
      <c r="C15" s="109"/>
      <c r="D15" s="111"/>
      <c r="E15" s="109"/>
      <c r="F15" s="111"/>
      <c r="G15" s="108"/>
      <c r="H15" s="111"/>
      <c r="I15" s="108"/>
      <c r="J15" s="111"/>
      <c r="K15" s="109"/>
      <c r="L15" s="111"/>
      <c r="M15" s="109"/>
      <c r="N15" s="111"/>
      <c r="O15" s="106"/>
    </row>
    <row r="16" spans="1:39" ht="13.5" customHeight="1" x14ac:dyDescent="0.25">
      <c r="A16" s="96" t="s">
        <v>712</v>
      </c>
      <c r="B16" s="104"/>
      <c r="C16" s="108"/>
      <c r="D16" s="104"/>
      <c r="E16" s="108"/>
      <c r="F16" s="104"/>
      <c r="G16" s="108"/>
      <c r="H16" s="104"/>
      <c r="I16" s="108"/>
      <c r="J16" s="104"/>
      <c r="K16" s="108"/>
      <c r="L16" s="104"/>
      <c r="M16" s="108"/>
      <c r="N16" s="104"/>
      <c r="O16" s="106"/>
    </row>
    <row r="17" spans="1:39" ht="13.5" customHeight="1" x14ac:dyDescent="0.25">
      <c r="A17" s="96" t="s">
        <v>712</v>
      </c>
      <c r="B17" s="104"/>
      <c r="C17" s="105"/>
      <c r="D17" s="104"/>
      <c r="E17" s="105"/>
      <c r="F17" s="104"/>
      <c r="G17" s="105"/>
      <c r="H17" s="104"/>
      <c r="I17" s="118"/>
      <c r="J17" s="104"/>
      <c r="K17" s="105"/>
      <c r="L17" s="104"/>
      <c r="M17" s="105"/>
      <c r="N17" s="104"/>
      <c r="O17" s="106"/>
    </row>
    <row r="18" spans="1:39" ht="13.5" customHeight="1" x14ac:dyDescent="0.25">
      <c r="A18" s="96" t="s">
        <v>712</v>
      </c>
      <c r="B18" s="111"/>
      <c r="C18" s="108"/>
      <c r="D18" s="111"/>
      <c r="E18" s="108"/>
      <c r="F18" s="111"/>
      <c r="G18" s="119"/>
      <c r="H18" s="111"/>
      <c r="I18" s="119"/>
      <c r="J18" s="111"/>
      <c r="K18" s="108"/>
      <c r="L18" s="111"/>
      <c r="M18" s="108"/>
      <c r="N18" s="111"/>
      <c r="O18" s="105"/>
    </row>
    <row r="19" spans="1:39" ht="13.5" customHeight="1" x14ac:dyDescent="0.25">
      <c r="A19" s="96" t="s">
        <v>712</v>
      </c>
      <c r="B19" s="104"/>
      <c r="C19" s="105"/>
      <c r="D19" s="104"/>
      <c r="E19" s="105"/>
      <c r="F19" s="104"/>
      <c r="G19" s="105"/>
      <c r="H19" s="104"/>
      <c r="I19" s="118"/>
      <c r="J19" s="104"/>
      <c r="K19" s="105"/>
      <c r="L19" s="104"/>
      <c r="M19" s="105"/>
      <c r="N19" s="104"/>
      <c r="O19" s="106"/>
    </row>
    <row r="20" spans="1:39" ht="13.5" customHeight="1" x14ac:dyDescent="0.25">
      <c r="A20" s="96" t="s">
        <v>712</v>
      </c>
      <c r="B20" s="104"/>
      <c r="C20" s="105"/>
      <c r="D20" s="104"/>
      <c r="E20" s="105"/>
      <c r="F20" s="104"/>
      <c r="G20" s="105"/>
      <c r="H20" s="104"/>
      <c r="I20" s="118"/>
      <c r="J20" s="104"/>
      <c r="K20" s="105"/>
      <c r="L20" s="104"/>
      <c r="M20" s="105"/>
      <c r="N20" s="104"/>
      <c r="O20" s="106"/>
    </row>
    <row r="21" spans="1:39" ht="13.5" customHeight="1" x14ac:dyDescent="0.25">
      <c r="A21" s="96"/>
      <c r="B21" s="104"/>
      <c r="C21" s="104"/>
      <c r="D21" s="107"/>
      <c r="E21" s="105"/>
      <c r="F21" s="104"/>
      <c r="G21" s="105"/>
      <c r="H21" s="104"/>
      <c r="I21" s="105"/>
      <c r="J21" s="104"/>
      <c r="K21" s="105"/>
      <c r="L21" s="104"/>
      <c r="M21" s="105"/>
      <c r="N21" s="104"/>
      <c r="O21" s="62"/>
    </row>
    <row r="22" spans="1:39" ht="13.5" customHeight="1" x14ac:dyDescent="0.25">
      <c r="A22" s="96"/>
      <c r="B22" s="104"/>
      <c r="C22" s="104"/>
      <c r="D22" s="107"/>
      <c r="E22" s="105"/>
      <c r="F22" s="104"/>
      <c r="G22" s="105"/>
      <c r="H22" s="106"/>
      <c r="I22" s="105"/>
      <c r="J22" s="106"/>
      <c r="K22" s="105"/>
      <c r="L22" s="106"/>
      <c r="M22" s="105"/>
      <c r="N22" s="106"/>
      <c r="O22" s="62"/>
    </row>
    <row r="23" spans="1:39" ht="13.5" customHeight="1" x14ac:dyDescent="0.25">
      <c r="A23" s="14"/>
      <c r="B23" s="111"/>
      <c r="C23" s="111"/>
      <c r="D23" s="107"/>
      <c r="E23" s="109"/>
      <c r="F23" s="104"/>
      <c r="G23" s="108"/>
      <c r="H23" s="104"/>
      <c r="I23" s="108"/>
      <c r="J23" s="104"/>
      <c r="K23" s="109"/>
      <c r="L23" s="104"/>
      <c r="M23" s="109"/>
      <c r="N23" s="104"/>
    </row>
    <row r="24" spans="1:39" ht="13.5" customHeight="1" x14ac:dyDescent="0.25">
      <c r="A24" s="14" t="s">
        <v>7</v>
      </c>
      <c r="B24" s="111"/>
      <c r="C24" s="111"/>
      <c r="D24" s="112"/>
      <c r="E24" s="108"/>
      <c r="F24" s="104"/>
      <c r="G24" s="108"/>
      <c r="H24" s="104"/>
      <c r="I24" s="108"/>
      <c r="J24" s="104"/>
      <c r="K24" s="108"/>
      <c r="L24" s="104"/>
      <c r="M24" s="105"/>
      <c r="N24" s="104"/>
    </row>
    <row r="25" spans="1:39" s="1" customFormat="1" ht="13.5" customHeight="1" x14ac:dyDescent="0.25">
      <c r="A25" s="94" t="s">
        <v>7</v>
      </c>
      <c r="B25" s="104"/>
      <c r="C25" s="104"/>
      <c r="D25" s="112"/>
      <c r="E25" s="105"/>
      <c r="F25" s="104"/>
      <c r="G25" s="105"/>
      <c r="H25" s="104"/>
      <c r="I25" s="105"/>
      <c r="J25" s="104"/>
      <c r="K25" s="105"/>
      <c r="L25" s="104"/>
      <c r="M25" s="105"/>
      <c r="N25" s="104"/>
      <c r="O25" s="13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</row>
    <row r="26" spans="1:39" s="1" customFormat="1" ht="13.5" customHeight="1" x14ac:dyDescent="0.25">
      <c r="A26" s="64"/>
      <c r="B26" s="111"/>
      <c r="C26" s="111"/>
      <c r="D26" s="112"/>
      <c r="E26" s="111"/>
      <c r="F26" s="111"/>
      <c r="G26" s="111"/>
      <c r="H26" s="106"/>
      <c r="I26" s="111"/>
      <c r="J26" s="106"/>
      <c r="K26" s="111"/>
      <c r="L26" s="106"/>
      <c r="M26" s="111"/>
      <c r="N26" s="106"/>
      <c r="O26" s="13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</row>
    <row r="27" spans="1:39" ht="13.5" customHeight="1" x14ac:dyDescent="0.25">
      <c r="A27" s="64"/>
      <c r="B27" s="111"/>
      <c r="C27" s="108"/>
      <c r="D27" s="107"/>
      <c r="E27" s="108"/>
      <c r="F27" s="108"/>
      <c r="G27" s="108"/>
      <c r="H27" s="106"/>
      <c r="I27" s="108"/>
      <c r="J27" s="106"/>
      <c r="K27" s="108"/>
      <c r="L27" s="106"/>
      <c r="M27" s="108"/>
      <c r="N27" s="106"/>
    </row>
    <row r="28" spans="1:39" ht="13.5" customHeight="1" x14ac:dyDescent="0.25">
      <c r="A28" s="64"/>
      <c r="B28" s="111"/>
      <c r="C28" s="108"/>
      <c r="D28" s="111"/>
      <c r="E28" s="108"/>
      <c r="F28" s="111"/>
      <c r="G28" s="109"/>
      <c r="H28" s="106"/>
      <c r="I28" s="108"/>
      <c r="J28" s="106"/>
      <c r="K28" s="108"/>
      <c r="L28" s="106"/>
      <c r="M28" s="108"/>
      <c r="N28" s="106"/>
    </row>
    <row r="29" spans="1:39" ht="13.5" customHeight="1" x14ac:dyDescent="0.25">
      <c r="A29" s="14"/>
      <c r="B29" s="111"/>
      <c r="C29" s="109"/>
      <c r="D29" s="113"/>
      <c r="E29" s="111"/>
      <c r="F29" s="111"/>
      <c r="G29" s="109"/>
      <c r="H29" s="106"/>
      <c r="I29" s="108"/>
      <c r="J29" s="106"/>
      <c r="K29" s="109"/>
      <c r="L29" s="106"/>
      <c r="M29" s="109"/>
      <c r="N29" s="106"/>
    </row>
    <row r="30" spans="1:39" ht="13.5" customHeight="1" x14ac:dyDescent="0.25">
      <c r="A30" s="14"/>
      <c r="B30" s="111"/>
      <c r="C30" s="108"/>
      <c r="D30" s="111"/>
      <c r="E30" s="108"/>
      <c r="F30" s="111"/>
      <c r="G30" s="109"/>
      <c r="H30" s="106"/>
      <c r="I30" s="108"/>
      <c r="J30" s="106"/>
      <c r="K30" s="108"/>
      <c r="L30" s="106"/>
      <c r="M30" s="108"/>
      <c r="N30" s="104"/>
    </row>
    <row r="31" spans="1:39" ht="13.5" customHeight="1" x14ac:dyDescent="0.25">
      <c r="A31" s="14"/>
      <c r="B31" s="111"/>
      <c r="C31" s="108"/>
      <c r="D31" s="111"/>
      <c r="E31" s="108"/>
      <c r="F31" s="111"/>
      <c r="G31" s="109"/>
      <c r="H31" s="106"/>
      <c r="I31" s="108"/>
      <c r="J31" s="106"/>
      <c r="K31" s="108"/>
      <c r="L31" s="106"/>
      <c r="M31" s="108"/>
      <c r="N31" s="106"/>
    </row>
    <row r="32" spans="1:39" ht="13.5" customHeight="1" x14ac:dyDescent="0.25">
      <c r="A32" s="64"/>
      <c r="B32" s="114"/>
      <c r="C32" s="109"/>
      <c r="D32" s="110"/>
      <c r="E32" s="111"/>
      <c r="F32" s="110"/>
      <c r="G32" s="109"/>
      <c r="H32" s="106"/>
      <c r="I32" s="110"/>
      <c r="J32" s="106"/>
      <c r="K32" s="109"/>
      <c r="L32" s="106"/>
      <c r="M32" s="109"/>
      <c r="N32" s="105"/>
    </row>
    <row r="33" spans="1:39" ht="13.5" customHeight="1" x14ac:dyDescent="0.25">
      <c r="A33" s="75" t="s">
        <v>1434</v>
      </c>
      <c r="B33" s="111"/>
      <c r="C33" s="108"/>
      <c r="D33" s="111"/>
      <c r="E33" s="108"/>
      <c r="F33" s="111"/>
      <c r="G33" s="109"/>
      <c r="H33" s="108"/>
      <c r="I33" s="108"/>
      <c r="J33" s="108"/>
      <c r="K33" s="108"/>
      <c r="L33" s="108"/>
      <c r="M33" s="108"/>
      <c r="N33" s="108"/>
    </row>
    <row r="34" spans="1:39" ht="13.5" customHeight="1" x14ac:dyDescent="0.25">
      <c r="A34" s="14"/>
      <c r="B34" s="111"/>
      <c r="C34" s="109"/>
      <c r="D34" s="113"/>
      <c r="E34" s="111"/>
      <c r="F34" s="111"/>
      <c r="G34" s="109"/>
      <c r="H34" s="111"/>
      <c r="I34" s="108"/>
      <c r="J34" s="111"/>
      <c r="K34" s="109"/>
      <c r="L34" s="111"/>
      <c r="M34" s="109"/>
      <c r="N34" s="111"/>
    </row>
    <row r="35" spans="1:39" ht="13.5" customHeight="1" x14ac:dyDescent="0.3">
      <c r="A35" s="16" t="s">
        <v>36</v>
      </c>
      <c r="B35" s="115">
        <v>420</v>
      </c>
      <c r="C35" s="109"/>
      <c r="D35" s="115">
        <v>420</v>
      </c>
      <c r="E35" s="109"/>
      <c r="F35" s="115">
        <v>420</v>
      </c>
      <c r="G35" s="109"/>
      <c r="H35" s="115">
        <v>420</v>
      </c>
      <c r="I35" s="109"/>
      <c r="J35" s="115">
        <v>420</v>
      </c>
      <c r="K35" s="109"/>
      <c r="L35" s="115">
        <v>420</v>
      </c>
      <c r="M35" s="109"/>
      <c r="N35" s="115">
        <v>420</v>
      </c>
    </row>
    <row r="36" spans="1:39" ht="13.5" customHeight="1" x14ac:dyDescent="0.25">
      <c r="A36" s="16" t="s">
        <v>1683</v>
      </c>
      <c r="B36" s="109">
        <v>0</v>
      </c>
      <c r="C36" s="109"/>
      <c r="D36" s="109">
        <v>0</v>
      </c>
      <c r="E36" s="109"/>
      <c r="F36" s="109">
        <v>0</v>
      </c>
      <c r="G36" s="109"/>
      <c r="H36" s="109">
        <v>0</v>
      </c>
      <c r="I36" s="109"/>
      <c r="J36" s="109">
        <v>0</v>
      </c>
      <c r="K36" s="109"/>
      <c r="L36" s="109">
        <v>0</v>
      </c>
      <c r="M36" s="109"/>
      <c r="N36" s="109">
        <v>0</v>
      </c>
    </row>
    <row r="37" spans="1:39" ht="13.5" customHeight="1" x14ac:dyDescent="0.25">
      <c r="A37" s="16"/>
      <c r="B37" s="109"/>
      <c r="C37" s="109"/>
      <c r="D37" s="109"/>
      <c r="E37" s="109"/>
      <c r="F37" s="109"/>
      <c r="G37" s="109"/>
      <c r="H37" s="109"/>
      <c r="I37" s="109"/>
      <c r="J37" s="109"/>
      <c r="K37" s="109"/>
      <c r="L37" s="109"/>
      <c r="M37" s="109"/>
      <c r="N37" s="109"/>
    </row>
    <row r="38" spans="1:39" ht="13.5" customHeight="1" x14ac:dyDescent="0.25">
      <c r="A38" s="16" t="s">
        <v>24</v>
      </c>
      <c r="B38" s="116">
        <v>254</v>
      </c>
      <c r="C38" s="109"/>
      <c r="D38" s="116">
        <v>286</v>
      </c>
      <c r="E38" s="109"/>
      <c r="F38" s="116">
        <v>220</v>
      </c>
      <c r="G38" s="109"/>
      <c r="H38" s="116">
        <v>254</v>
      </c>
      <c r="I38" s="109"/>
      <c r="J38" s="116">
        <v>170</v>
      </c>
      <c r="K38" s="109"/>
      <c r="L38" s="116">
        <v>268</v>
      </c>
      <c r="M38" s="109"/>
      <c r="N38" s="116">
        <v>185</v>
      </c>
    </row>
    <row r="39" spans="1:39" ht="13.5" customHeight="1" x14ac:dyDescent="0.25">
      <c r="A39" s="16" t="s">
        <v>1683</v>
      </c>
      <c r="B39" s="109">
        <v>0</v>
      </c>
      <c r="C39" s="109"/>
      <c r="D39" s="109">
        <v>0</v>
      </c>
      <c r="E39" s="109"/>
      <c r="F39" s="109">
        <v>1</v>
      </c>
      <c r="G39" s="109"/>
      <c r="H39" s="109">
        <v>0</v>
      </c>
      <c r="I39" s="109"/>
      <c r="J39" s="109">
        <v>0</v>
      </c>
      <c r="K39" s="109"/>
      <c r="L39" s="109">
        <v>0</v>
      </c>
      <c r="M39" s="109"/>
      <c r="N39" s="109">
        <v>0</v>
      </c>
      <c r="O39" s="1"/>
    </row>
    <row r="40" spans="1:39" ht="13.5" customHeight="1" x14ac:dyDescent="0.25">
      <c r="A40" s="16"/>
      <c r="B40" s="109"/>
      <c r="C40" s="109"/>
      <c r="D40" s="109"/>
      <c r="E40" s="109"/>
      <c r="F40" s="109"/>
      <c r="G40" s="109"/>
      <c r="H40" s="109"/>
      <c r="I40" s="109"/>
      <c r="J40" s="109"/>
      <c r="K40" s="109"/>
      <c r="L40" s="109"/>
      <c r="M40" s="109"/>
      <c r="N40" s="109"/>
    </row>
    <row r="41" spans="1:39" s="17" customFormat="1" ht="13.5" customHeight="1" x14ac:dyDescent="0.25">
      <c r="A41" s="95" t="s">
        <v>25</v>
      </c>
      <c r="B41" s="109">
        <v>3</v>
      </c>
      <c r="C41" s="109"/>
      <c r="D41" s="109">
        <v>3</v>
      </c>
      <c r="E41" s="109"/>
      <c r="F41" s="109">
        <v>3</v>
      </c>
      <c r="G41" s="109"/>
      <c r="H41" s="109">
        <v>3</v>
      </c>
      <c r="I41" s="109"/>
      <c r="J41" s="109">
        <v>3</v>
      </c>
      <c r="K41" s="109"/>
      <c r="L41" s="109">
        <v>3</v>
      </c>
      <c r="M41" s="109"/>
      <c r="N41" s="109">
        <v>3</v>
      </c>
      <c r="O41" s="7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</row>
    <row r="42" spans="1:39" s="17" customFormat="1" ht="13.5" customHeight="1" x14ac:dyDescent="0.25">
      <c r="A42" s="16" t="s">
        <v>26</v>
      </c>
      <c r="B42" s="107">
        <v>27</v>
      </c>
      <c r="C42" s="108"/>
      <c r="D42" s="107">
        <v>15</v>
      </c>
      <c r="E42" s="105"/>
      <c r="F42" s="104">
        <v>21</v>
      </c>
      <c r="G42" s="105"/>
      <c r="H42" s="104">
        <v>47</v>
      </c>
      <c r="I42" s="105"/>
      <c r="J42" s="104">
        <v>25</v>
      </c>
      <c r="K42" s="105"/>
      <c r="L42" s="104">
        <v>23</v>
      </c>
      <c r="M42" s="105"/>
      <c r="N42" s="104">
        <v>9</v>
      </c>
      <c r="O42" s="13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</row>
    <row r="43" spans="1:39" s="17" customFormat="1" ht="13.5" customHeight="1" x14ac:dyDescent="0.25">
      <c r="A43" s="16" t="s">
        <v>27</v>
      </c>
      <c r="B43" s="107">
        <v>31</v>
      </c>
      <c r="C43" s="107"/>
      <c r="D43" s="107">
        <v>38</v>
      </c>
      <c r="E43" s="107"/>
      <c r="F43" s="107">
        <v>99</v>
      </c>
      <c r="G43" s="107"/>
      <c r="H43" s="107">
        <v>52</v>
      </c>
      <c r="I43" s="107"/>
      <c r="J43" s="107">
        <v>27</v>
      </c>
      <c r="K43" s="107"/>
      <c r="L43" s="107">
        <v>25</v>
      </c>
      <c r="M43" s="107"/>
      <c r="N43" s="107">
        <v>12</v>
      </c>
      <c r="O43" s="1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</row>
    <row r="44" spans="1:39" s="17" customFormat="1" ht="13.5" customHeight="1" x14ac:dyDescent="0.25">
      <c r="A44" s="16" t="s">
        <v>28</v>
      </c>
      <c r="B44" s="107">
        <v>35</v>
      </c>
      <c r="C44" s="108"/>
      <c r="D44" s="107">
        <v>53</v>
      </c>
      <c r="E44" s="105"/>
      <c r="F44" s="104">
        <v>249</v>
      </c>
      <c r="G44" s="105"/>
      <c r="H44" s="104">
        <v>57</v>
      </c>
      <c r="I44" s="105"/>
      <c r="J44" s="104">
        <v>30</v>
      </c>
      <c r="K44" s="105"/>
      <c r="L44" s="104">
        <v>28</v>
      </c>
      <c r="M44" s="105"/>
      <c r="N44" s="104">
        <v>15</v>
      </c>
      <c r="O44" s="13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</row>
    <row r="45" spans="1:39" ht="13.5" customHeight="1" x14ac:dyDescent="0.25">
      <c r="N45" s="15"/>
    </row>
    <row r="46" spans="1:39" ht="13.5" customHeight="1" x14ac:dyDescent="0.25">
      <c r="B46" s="69"/>
      <c r="C46" s="69"/>
      <c r="D46" s="69"/>
      <c r="E46" s="69"/>
      <c r="F46" s="69"/>
      <c r="G46" s="69"/>
      <c r="H46" s="69"/>
      <c r="I46" s="69"/>
      <c r="J46" s="69"/>
      <c r="K46" s="69"/>
      <c r="L46" s="69"/>
      <c r="M46" s="69"/>
      <c r="N46" s="69"/>
    </row>
    <row r="47" spans="1:39" ht="13.5" customHeight="1" x14ac:dyDescent="0.25">
      <c r="A47" s="178" t="s">
        <v>1864</v>
      </c>
      <c r="B47" s="69"/>
      <c r="C47" s="69"/>
      <c r="D47" s="69"/>
      <c r="E47" s="69"/>
      <c r="F47" s="69"/>
      <c r="G47" s="69"/>
      <c r="H47" s="69"/>
      <c r="I47" s="69"/>
      <c r="J47" s="69"/>
      <c r="K47" s="69"/>
      <c r="L47" s="69"/>
      <c r="M47" s="69"/>
      <c r="N47" s="87"/>
    </row>
    <row r="48" spans="1:39" ht="13.5" customHeight="1" x14ac:dyDescent="0.25">
      <c r="A48" s="178" t="s">
        <v>1865</v>
      </c>
      <c r="B48" s="69"/>
      <c r="C48" s="69"/>
      <c r="D48" s="69"/>
      <c r="E48" s="69"/>
      <c r="F48" s="69"/>
      <c r="G48" s="69"/>
      <c r="H48" s="69"/>
      <c r="I48" s="69"/>
      <c r="J48" s="69"/>
      <c r="K48" s="69"/>
      <c r="L48" s="69"/>
      <c r="M48" s="69"/>
      <c r="N48" s="69"/>
    </row>
    <row r="49" spans="1:14" ht="13.5" customHeight="1" x14ac:dyDescent="0.25">
      <c r="E49" s="1"/>
      <c r="G49" s="1"/>
      <c r="I49" s="1"/>
      <c r="K49" s="1"/>
      <c r="M49" s="1"/>
    </row>
    <row r="50" spans="1:14" ht="13.5" customHeight="1" x14ac:dyDescent="0.25">
      <c r="E50" s="1"/>
      <c r="G50" s="1"/>
      <c r="I50" s="1"/>
      <c r="K50" s="1"/>
      <c r="M50" s="1"/>
    </row>
    <row r="51" spans="1:14" ht="13.5" customHeight="1" x14ac:dyDescent="0.25">
      <c r="A51" s="74" t="s">
        <v>1846</v>
      </c>
    </row>
    <row r="52" spans="1:14" ht="13.5" customHeight="1" x14ac:dyDescent="0.25">
      <c r="A52" s="74"/>
    </row>
    <row r="53" spans="1:14" ht="13.5" customHeight="1" x14ac:dyDescent="0.25">
      <c r="A53" s="83" t="s">
        <v>1684</v>
      </c>
      <c r="B53" s="77">
        <v>0</v>
      </c>
      <c r="C53" s="73"/>
      <c r="D53" s="77">
        <v>0</v>
      </c>
      <c r="E53" s="73"/>
      <c r="F53" s="77">
        <v>0</v>
      </c>
      <c r="G53" s="73"/>
      <c r="H53" s="77">
        <v>0</v>
      </c>
      <c r="I53" s="73"/>
      <c r="J53" s="77">
        <v>0</v>
      </c>
      <c r="K53" s="73"/>
      <c r="L53" s="77">
        <v>0</v>
      </c>
      <c r="M53" s="73"/>
      <c r="N53" s="77">
        <v>0</v>
      </c>
    </row>
    <row r="54" spans="1:14" ht="13.5" customHeight="1" x14ac:dyDescent="0.25">
      <c r="A54" s="83" t="s">
        <v>1685</v>
      </c>
      <c r="B54" s="77">
        <v>0</v>
      </c>
      <c r="C54" s="73"/>
      <c r="D54" s="77">
        <v>0</v>
      </c>
      <c r="E54" s="73"/>
      <c r="F54" s="77">
        <v>0</v>
      </c>
      <c r="G54" s="73"/>
      <c r="H54" s="77">
        <v>0</v>
      </c>
      <c r="I54" s="73"/>
      <c r="J54" s="77">
        <v>0</v>
      </c>
      <c r="K54" s="73"/>
      <c r="L54" s="77">
        <v>0</v>
      </c>
      <c r="M54" s="73"/>
      <c r="N54" s="77">
        <v>0</v>
      </c>
    </row>
    <row r="55" spans="1:14" ht="13.5" customHeight="1" x14ac:dyDescent="0.25">
      <c r="A55" s="76"/>
      <c r="B55" s="77"/>
      <c r="C55" s="73"/>
      <c r="D55" s="77"/>
      <c r="E55" s="73"/>
      <c r="F55" s="77"/>
      <c r="G55" s="73"/>
      <c r="H55" s="77"/>
      <c r="I55" s="73"/>
      <c r="J55" s="77"/>
      <c r="K55" s="73"/>
      <c r="L55" s="77"/>
      <c r="M55" s="73"/>
      <c r="N55" s="77"/>
    </row>
    <row r="56" spans="1:14" ht="13.5" customHeight="1" x14ac:dyDescent="0.25">
      <c r="A56" s="76" t="s">
        <v>25</v>
      </c>
      <c r="B56" s="77">
        <v>12</v>
      </c>
      <c r="C56" s="77"/>
      <c r="D56" s="77">
        <v>12</v>
      </c>
      <c r="E56"/>
      <c r="F56" s="77">
        <v>12</v>
      </c>
      <c r="G56"/>
      <c r="H56" s="77">
        <v>12</v>
      </c>
      <c r="I56"/>
      <c r="J56" s="77">
        <v>12</v>
      </c>
      <c r="K56"/>
      <c r="L56" s="77">
        <v>12</v>
      </c>
      <c r="M56"/>
      <c r="N56" s="77">
        <v>12</v>
      </c>
    </row>
    <row r="57" spans="1:14" ht="13.5" customHeight="1" x14ac:dyDescent="0.25">
      <c r="A57" s="76" t="s">
        <v>26</v>
      </c>
      <c r="B57" s="72">
        <v>27</v>
      </c>
      <c r="C57" s="72"/>
      <c r="D57" s="72">
        <v>32</v>
      </c>
      <c r="E57" s="72"/>
      <c r="F57" s="72">
        <v>20</v>
      </c>
      <c r="G57" s="72"/>
      <c r="H57" s="72">
        <v>47</v>
      </c>
      <c r="I57" s="72"/>
      <c r="J57" s="72">
        <v>30</v>
      </c>
      <c r="K57" s="72"/>
      <c r="L57" s="72">
        <v>27</v>
      </c>
      <c r="M57" s="72"/>
      <c r="N57" s="72">
        <v>10</v>
      </c>
    </row>
    <row r="58" spans="1:14" ht="13.5" customHeight="1" x14ac:dyDescent="0.25">
      <c r="A58" s="76" t="s">
        <v>27</v>
      </c>
      <c r="B58" s="72">
        <v>31</v>
      </c>
      <c r="C58" s="72"/>
      <c r="D58" s="72">
        <v>39</v>
      </c>
      <c r="E58" s="72"/>
      <c r="F58" s="72">
        <v>33</v>
      </c>
      <c r="G58" s="72"/>
      <c r="H58" s="72">
        <v>53</v>
      </c>
      <c r="I58" s="72"/>
      <c r="J58" s="72">
        <v>33</v>
      </c>
      <c r="K58" s="72"/>
      <c r="L58" s="72">
        <v>34</v>
      </c>
      <c r="M58" s="72"/>
      <c r="N58" s="72">
        <v>23</v>
      </c>
    </row>
    <row r="59" spans="1:14" ht="13.5" customHeight="1" x14ac:dyDescent="0.25">
      <c r="A59" s="76" t="s">
        <v>28</v>
      </c>
      <c r="B59" s="72">
        <v>35</v>
      </c>
      <c r="C59" s="72"/>
      <c r="D59" s="72">
        <v>45</v>
      </c>
      <c r="E59" s="72"/>
      <c r="F59" s="72">
        <v>45</v>
      </c>
      <c r="G59" s="72"/>
      <c r="H59" s="72">
        <v>61</v>
      </c>
      <c r="I59" s="72"/>
      <c r="J59" s="72">
        <v>35</v>
      </c>
      <c r="K59" s="72"/>
      <c r="L59" s="72">
        <v>59</v>
      </c>
      <c r="M59" s="72"/>
      <c r="N59" s="72">
        <v>79</v>
      </c>
    </row>
    <row r="60" spans="1:14" ht="13.5" customHeight="1" x14ac:dyDescent="0.25"/>
    <row r="61" spans="1:14" ht="13.5" customHeight="1" x14ac:dyDescent="0.25"/>
    <row r="62" spans="1:14" x14ac:dyDescent="0.25">
      <c r="A62" s="73"/>
    </row>
    <row r="63" spans="1:14" x14ac:dyDescent="0.25">
      <c r="A63" s="73"/>
    </row>
    <row r="64" spans="1:14" x14ac:dyDescent="0.25">
      <c r="A64" s="73"/>
    </row>
    <row r="65" spans="1:15" x14ac:dyDescent="0.25">
      <c r="A65" s="73"/>
    </row>
    <row r="66" spans="1:15" x14ac:dyDescent="0.25">
      <c r="A66" s="84"/>
    </row>
    <row r="69" spans="1:15" x14ac:dyDescent="0.25">
      <c r="A69" s="73"/>
    </row>
    <row r="70" spans="1:15" customFormat="1" x14ac:dyDescent="0.25">
      <c r="A70" s="1"/>
      <c r="B70" s="1"/>
      <c r="C70" s="1"/>
      <c r="D70" s="1"/>
      <c r="E70" s="7"/>
      <c r="F70" s="1"/>
      <c r="G70" s="7"/>
      <c r="H70" s="1"/>
      <c r="I70" s="7"/>
      <c r="J70" s="1"/>
      <c r="K70" s="7"/>
      <c r="L70" s="1"/>
      <c r="M70" s="7"/>
      <c r="N70" s="1"/>
      <c r="O70" s="13"/>
    </row>
    <row r="71" spans="1:15" customFormat="1" x14ac:dyDescent="0.25">
      <c r="A71" s="1"/>
      <c r="B71" s="1"/>
      <c r="C71" s="1"/>
      <c r="D71" s="1"/>
      <c r="E71" s="7"/>
      <c r="F71" s="1"/>
      <c r="G71" s="7"/>
      <c r="H71" s="1"/>
      <c r="I71" s="7"/>
      <c r="J71" s="1"/>
      <c r="K71" s="7"/>
      <c r="L71" s="1"/>
      <c r="M71" s="7"/>
      <c r="N71" s="1"/>
      <c r="O71" s="13"/>
    </row>
    <row r="72" spans="1:15" customFormat="1" x14ac:dyDescent="0.25">
      <c r="A72" s="1"/>
      <c r="B72" s="1"/>
      <c r="C72" s="1"/>
      <c r="D72" s="1"/>
      <c r="E72" s="7"/>
      <c r="F72" s="1"/>
      <c r="G72" s="7"/>
      <c r="H72" s="1"/>
      <c r="I72" s="7"/>
      <c r="J72" s="1"/>
      <c r="K72" s="7"/>
      <c r="L72" s="1"/>
      <c r="M72" s="7"/>
      <c r="N72" s="1"/>
      <c r="O72" s="13"/>
    </row>
    <row r="73" spans="1:15" customFormat="1" x14ac:dyDescent="0.25">
      <c r="A73" s="1"/>
      <c r="B73" s="1"/>
      <c r="C73" s="1"/>
      <c r="D73" s="1"/>
      <c r="E73" s="7"/>
      <c r="F73" s="1"/>
      <c r="G73" s="7"/>
      <c r="H73" s="1"/>
      <c r="I73" s="7"/>
      <c r="J73" s="1"/>
      <c r="K73" s="7"/>
      <c r="L73" s="1"/>
      <c r="M73" s="7"/>
      <c r="N73" s="1"/>
      <c r="O73" s="13"/>
    </row>
    <row r="74" spans="1:15" customFormat="1" x14ac:dyDescent="0.25">
      <c r="A74" s="1"/>
      <c r="B74" s="1"/>
      <c r="C74" s="1"/>
      <c r="D74" s="1"/>
      <c r="E74" s="7"/>
      <c r="F74" s="1"/>
      <c r="G74" s="7"/>
      <c r="H74" s="1"/>
      <c r="I74" s="7"/>
      <c r="J74" s="1"/>
      <c r="K74" s="7"/>
      <c r="L74" s="1"/>
      <c r="M74" s="7"/>
      <c r="N74" s="1"/>
      <c r="O74" s="13"/>
    </row>
    <row r="75" spans="1:15" customFormat="1" x14ac:dyDescent="0.25">
      <c r="A75" s="73"/>
      <c r="B75" s="1"/>
      <c r="C75" s="1"/>
      <c r="D75" s="1"/>
      <c r="E75" s="7"/>
      <c r="F75" s="1"/>
      <c r="G75" s="7"/>
      <c r="H75" s="1"/>
      <c r="I75" s="7"/>
      <c r="J75" s="1"/>
      <c r="K75" s="7"/>
      <c r="L75" s="1"/>
      <c r="M75" s="7"/>
      <c r="N75" s="1"/>
      <c r="O75" s="13"/>
    </row>
    <row r="76" spans="1:15" customFormat="1" x14ac:dyDescent="0.25">
      <c r="A76" s="1"/>
      <c r="B76" s="1"/>
      <c r="C76" s="1"/>
      <c r="D76" s="1"/>
      <c r="E76" s="7"/>
      <c r="F76" s="1"/>
      <c r="G76" s="7"/>
      <c r="H76" s="1"/>
      <c r="I76" s="7"/>
      <c r="J76" s="1"/>
      <c r="K76" s="7"/>
      <c r="L76" s="1"/>
      <c r="M76" s="7"/>
      <c r="N76" s="1"/>
      <c r="O76" s="13"/>
    </row>
    <row r="77" spans="1:15" customFormat="1" x14ac:dyDescent="0.25">
      <c r="A77" s="1"/>
      <c r="B77" s="1"/>
      <c r="C77" s="1"/>
      <c r="D77" s="1"/>
      <c r="E77" s="7"/>
      <c r="F77" s="1"/>
      <c r="G77" s="7"/>
      <c r="H77" s="1"/>
      <c r="I77" s="7"/>
      <c r="J77" s="1"/>
      <c r="K77" s="7"/>
      <c r="L77" s="1"/>
      <c r="M77" s="7"/>
      <c r="N77" s="1"/>
      <c r="O77" s="13"/>
    </row>
    <row r="78" spans="1:15" customFormat="1" x14ac:dyDescent="0.25">
      <c r="A78" s="1"/>
      <c r="B78" s="1"/>
      <c r="C78" s="1"/>
      <c r="D78" s="1"/>
      <c r="E78" s="7"/>
      <c r="F78" s="1"/>
      <c r="G78" s="7"/>
      <c r="H78" s="1"/>
      <c r="I78" s="7"/>
      <c r="J78" s="1"/>
      <c r="K78" s="7"/>
      <c r="L78" s="1"/>
      <c r="M78" s="7"/>
      <c r="N78" s="1"/>
      <c r="O78" s="13"/>
    </row>
    <row r="79" spans="1:15" customFormat="1" x14ac:dyDescent="0.25">
      <c r="A79" s="1"/>
      <c r="B79" s="1"/>
      <c r="C79" s="1"/>
      <c r="D79" s="1"/>
      <c r="E79" s="7"/>
      <c r="F79" s="1"/>
      <c r="G79" s="7"/>
      <c r="H79" s="1"/>
      <c r="I79" s="7"/>
      <c r="J79" s="1"/>
      <c r="K79" s="7"/>
      <c r="L79" s="1"/>
      <c r="M79" s="7"/>
      <c r="N79" s="1"/>
      <c r="O79" s="13"/>
    </row>
    <row r="80" spans="1:15" customFormat="1" x14ac:dyDescent="0.25">
      <c r="A80" s="1"/>
      <c r="B80" s="1"/>
      <c r="C80" s="1"/>
      <c r="D80" s="1"/>
      <c r="E80" s="7"/>
      <c r="F80" s="1"/>
      <c r="G80" s="7"/>
      <c r="H80" s="1"/>
      <c r="I80" s="7"/>
      <c r="J80" s="1"/>
      <c r="K80" s="7"/>
      <c r="L80" s="1"/>
      <c r="M80" s="7"/>
      <c r="N80" s="1"/>
      <c r="O80" s="13"/>
    </row>
    <row r="81" spans="1:15" customFormat="1" x14ac:dyDescent="0.25">
      <c r="A81" s="1"/>
      <c r="B81" s="1"/>
      <c r="C81" s="1"/>
      <c r="D81" s="1"/>
      <c r="E81" s="7"/>
      <c r="F81" s="1"/>
      <c r="G81" s="7"/>
      <c r="H81" s="1"/>
      <c r="I81" s="7"/>
      <c r="J81" s="1"/>
      <c r="K81" s="7"/>
      <c r="L81" s="1"/>
      <c r="M81" s="7"/>
      <c r="N81" s="1"/>
      <c r="O81" s="13"/>
    </row>
    <row r="82" spans="1:15" customFormat="1" x14ac:dyDescent="0.25">
      <c r="A82" s="1"/>
      <c r="B82" s="1"/>
      <c r="C82" s="1"/>
      <c r="D82" s="1"/>
      <c r="E82" s="7"/>
      <c r="F82" s="1"/>
      <c r="G82" s="7"/>
      <c r="H82" s="1"/>
      <c r="I82" s="7"/>
      <c r="J82" s="1"/>
      <c r="K82" s="7"/>
      <c r="L82" s="1"/>
      <c r="M82" s="7"/>
      <c r="N82" s="1"/>
      <c r="O82" s="13"/>
    </row>
    <row r="83" spans="1:15" customFormat="1" x14ac:dyDescent="0.25">
      <c r="A83" s="1"/>
      <c r="B83" s="1"/>
      <c r="C83" s="1"/>
      <c r="D83" s="1"/>
      <c r="E83" s="7"/>
      <c r="F83" s="1"/>
      <c r="G83" s="7"/>
      <c r="H83" s="1"/>
      <c r="I83" s="7"/>
      <c r="J83" s="1"/>
      <c r="K83" s="7"/>
      <c r="L83" s="1"/>
      <c r="M83" s="7"/>
      <c r="N83" s="1"/>
      <c r="O83" s="13"/>
    </row>
    <row r="84" spans="1:15" customFormat="1" x14ac:dyDescent="0.25">
      <c r="A84" s="1"/>
      <c r="B84" s="1"/>
      <c r="C84" s="1"/>
      <c r="D84" s="1"/>
      <c r="E84" s="7"/>
      <c r="F84" s="1"/>
      <c r="G84" s="7"/>
      <c r="H84" s="1"/>
      <c r="I84" s="7"/>
      <c r="J84" s="1"/>
      <c r="K84" s="7"/>
      <c r="L84" s="1"/>
      <c r="M84" s="7"/>
      <c r="N84" s="1"/>
      <c r="O84" s="13"/>
    </row>
    <row r="85" spans="1:15" customFormat="1" x14ac:dyDescent="0.25">
      <c r="A85" s="1"/>
      <c r="B85" s="1"/>
      <c r="C85" s="1"/>
      <c r="D85" s="1"/>
      <c r="E85" s="7"/>
      <c r="F85" s="1"/>
      <c r="G85" s="7"/>
      <c r="H85" s="1"/>
      <c r="I85" s="7"/>
      <c r="J85" s="1"/>
      <c r="K85" s="7"/>
      <c r="L85" s="1"/>
      <c r="M85" s="7"/>
      <c r="N85" s="1"/>
      <c r="O85" s="13"/>
    </row>
    <row r="86" spans="1:15" customFormat="1" x14ac:dyDescent="0.25">
      <c r="A86" s="1"/>
      <c r="B86" s="1"/>
      <c r="C86" s="1"/>
      <c r="D86" s="1"/>
      <c r="E86" s="7"/>
      <c r="F86" s="1"/>
      <c r="G86" s="7"/>
      <c r="H86" s="1"/>
      <c r="I86" s="7"/>
      <c r="J86" s="1"/>
      <c r="K86" s="7"/>
      <c r="L86" s="1"/>
      <c r="M86" s="7"/>
      <c r="N86" s="1"/>
      <c r="O86" s="13"/>
    </row>
    <row r="87" spans="1:15" customFormat="1" x14ac:dyDescent="0.25">
      <c r="A87" s="1"/>
      <c r="B87" s="1"/>
      <c r="C87" s="1"/>
      <c r="D87" s="1"/>
      <c r="E87" s="7"/>
      <c r="F87" s="1"/>
      <c r="G87" s="7"/>
      <c r="H87" s="1"/>
      <c r="I87" s="7"/>
      <c r="J87" s="1"/>
      <c r="K87" s="7"/>
      <c r="L87" s="1"/>
      <c r="M87" s="7"/>
      <c r="N87" s="1"/>
      <c r="O87" s="13"/>
    </row>
    <row r="88" spans="1:15" customFormat="1" x14ac:dyDescent="0.25">
      <c r="A88" s="1"/>
      <c r="B88" s="1"/>
      <c r="C88" s="1"/>
      <c r="D88" s="1"/>
      <c r="E88" s="7"/>
      <c r="F88" s="1"/>
      <c r="G88" s="7"/>
      <c r="H88" s="1"/>
      <c r="I88" s="7"/>
      <c r="J88" s="1"/>
      <c r="K88" s="7"/>
      <c r="L88" s="1"/>
      <c r="M88" s="7"/>
      <c r="N88" s="1"/>
      <c r="O88" s="13"/>
    </row>
    <row r="89" spans="1:15" customFormat="1" x14ac:dyDescent="0.25">
      <c r="A89" s="1"/>
      <c r="B89" s="1"/>
      <c r="C89" s="1"/>
      <c r="D89" s="1"/>
      <c r="E89" s="7"/>
      <c r="F89" s="1"/>
      <c r="G89" s="7"/>
      <c r="H89" s="1"/>
      <c r="I89" s="7"/>
      <c r="J89" s="1"/>
      <c r="K89" s="7"/>
      <c r="L89" s="1"/>
      <c r="M89" s="7"/>
      <c r="N89" s="1"/>
      <c r="O89" s="13"/>
    </row>
    <row r="90" spans="1:15" customFormat="1" x14ac:dyDescent="0.25">
      <c r="A90" s="1"/>
      <c r="B90" s="1"/>
      <c r="C90" s="1"/>
      <c r="D90" s="1"/>
      <c r="E90" s="7"/>
      <c r="F90" s="1"/>
      <c r="G90" s="7"/>
      <c r="H90" s="1"/>
      <c r="I90" s="7"/>
      <c r="J90" s="1"/>
      <c r="K90" s="7"/>
      <c r="L90" s="1"/>
      <c r="M90" s="7"/>
      <c r="N90" s="1"/>
      <c r="O90" s="13"/>
    </row>
    <row r="91" spans="1:15" customFormat="1" x14ac:dyDescent="0.25">
      <c r="A91" s="1"/>
      <c r="B91" s="1"/>
      <c r="C91" s="1"/>
      <c r="D91" s="1"/>
      <c r="E91" s="7"/>
      <c r="F91" s="1"/>
      <c r="G91" s="7"/>
      <c r="H91" s="1"/>
      <c r="I91" s="7"/>
      <c r="J91" s="1"/>
      <c r="K91" s="7"/>
      <c r="L91" s="1"/>
      <c r="M91" s="7"/>
      <c r="N91" s="1"/>
      <c r="O91" s="13"/>
    </row>
    <row r="92" spans="1:15" customFormat="1" x14ac:dyDescent="0.25">
      <c r="A92" s="1"/>
      <c r="B92" s="1"/>
      <c r="C92" s="1"/>
      <c r="D92" s="1"/>
      <c r="E92" s="7"/>
      <c r="F92" s="1"/>
      <c r="G92" s="7"/>
      <c r="H92" s="1"/>
      <c r="I92" s="7"/>
      <c r="J92" s="1"/>
      <c r="K92" s="7"/>
      <c r="L92" s="1"/>
      <c r="M92" s="7"/>
      <c r="N92" s="1"/>
      <c r="O92" s="13"/>
    </row>
    <row r="93" spans="1:15" customFormat="1" x14ac:dyDescent="0.25">
      <c r="A93" s="1"/>
      <c r="B93" s="1"/>
      <c r="C93" s="1"/>
      <c r="D93" s="1"/>
      <c r="E93" s="7"/>
      <c r="F93" s="1"/>
      <c r="G93" s="7"/>
      <c r="H93" s="1"/>
      <c r="I93" s="7"/>
      <c r="J93" s="1"/>
      <c r="K93" s="7"/>
      <c r="L93" s="1"/>
      <c r="M93" s="7"/>
      <c r="N93" s="1"/>
      <c r="O93" s="13"/>
    </row>
    <row r="94" spans="1:15" customFormat="1" x14ac:dyDescent="0.25">
      <c r="A94" s="1"/>
      <c r="B94" s="1"/>
      <c r="C94" s="1"/>
      <c r="D94" s="1"/>
      <c r="E94" s="7"/>
      <c r="F94" s="1"/>
      <c r="G94" s="7"/>
      <c r="H94" s="1"/>
      <c r="I94" s="7"/>
      <c r="J94" s="1"/>
      <c r="K94" s="7"/>
      <c r="L94" s="1"/>
      <c r="M94" s="7"/>
      <c r="N94" s="1"/>
      <c r="O94" s="13"/>
    </row>
    <row r="95" spans="1:15" customFormat="1" x14ac:dyDescent="0.25">
      <c r="A95" s="1"/>
      <c r="B95" s="1"/>
      <c r="C95" s="1"/>
      <c r="D95" s="1"/>
      <c r="E95" s="7"/>
      <c r="F95" s="1"/>
      <c r="G95" s="7"/>
      <c r="H95" s="1"/>
      <c r="I95" s="7"/>
      <c r="J95" s="1"/>
      <c r="K95" s="7"/>
      <c r="L95" s="1"/>
      <c r="M95" s="7"/>
      <c r="N95" s="1"/>
      <c r="O95" s="13"/>
    </row>
    <row r="96" spans="1:15" customFormat="1" x14ac:dyDescent="0.25">
      <c r="A96" s="1"/>
      <c r="B96" s="1"/>
      <c r="C96" s="1"/>
      <c r="D96" s="1"/>
      <c r="E96" s="7"/>
      <c r="F96" s="1"/>
      <c r="G96" s="7"/>
      <c r="H96" s="1"/>
      <c r="I96" s="7"/>
      <c r="J96" s="1"/>
      <c r="K96" s="7"/>
      <c r="L96" s="1"/>
      <c r="M96" s="7"/>
      <c r="N96" s="1"/>
      <c r="O96" s="13"/>
    </row>
    <row r="97" spans="1:15" customFormat="1" x14ac:dyDescent="0.25">
      <c r="A97" s="1"/>
      <c r="B97" s="1"/>
      <c r="C97" s="1"/>
      <c r="D97" s="1"/>
      <c r="E97" s="7"/>
      <c r="F97" s="1"/>
      <c r="G97" s="7"/>
      <c r="H97" s="1"/>
      <c r="I97" s="7"/>
      <c r="J97" s="1"/>
      <c r="K97" s="7"/>
      <c r="L97" s="1"/>
      <c r="M97" s="7"/>
      <c r="N97" s="1"/>
      <c r="O97" s="13"/>
    </row>
    <row r="98" spans="1:15" customFormat="1" x14ac:dyDescent="0.25">
      <c r="A98" s="1"/>
      <c r="B98" s="1"/>
      <c r="C98" s="1"/>
      <c r="D98" s="1"/>
      <c r="E98" s="7"/>
      <c r="F98" s="1"/>
      <c r="G98" s="7"/>
      <c r="H98" s="1"/>
      <c r="I98" s="7"/>
      <c r="J98" s="1"/>
      <c r="K98" s="7"/>
      <c r="L98" s="1"/>
      <c r="M98" s="7"/>
      <c r="N98" s="1"/>
      <c r="O98" s="13"/>
    </row>
    <row r="99" spans="1:15" customFormat="1" x14ac:dyDescent="0.25">
      <c r="A99" s="1"/>
      <c r="B99" s="1"/>
      <c r="C99" s="1"/>
      <c r="D99" s="1"/>
      <c r="E99" s="7"/>
      <c r="F99" s="1"/>
      <c r="G99" s="7"/>
      <c r="H99" s="1"/>
      <c r="I99" s="7"/>
      <c r="J99" s="1"/>
      <c r="K99" s="7"/>
      <c r="L99" s="1"/>
      <c r="M99" s="7"/>
      <c r="N99" s="1"/>
      <c r="O99" s="13"/>
    </row>
    <row r="100" spans="1:15" customFormat="1" x14ac:dyDescent="0.25">
      <c r="A100" s="1"/>
      <c r="B100" s="1"/>
      <c r="C100" s="1"/>
      <c r="D100" s="1"/>
      <c r="E100" s="7"/>
      <c r="F100" s="1"/>
      <c r="G100" s="7"/>
      <c r="H100" s="1"/>
      <c r="I100" s="7"/>
      <c r="J100" s="1"/>
      <c r="K100" s="7"/>
      <c r="L100" s="1"/>
      <c r="M100" s="7"/>
      <c r="N100" s="1"/>
      <c r="O100" s="13"/>
    </row>
    <row r="101" spans="1:15" customFormat="1" x14ac:dyDescent="0.25">
      <c r="A101" s="1"/>
      <c r="B101" s="1"/>
      <c r="C101" s="1"/>
      <c r="D101" s="1"/>
      <c r="E101" s="7"/>
      <c r="F101" s="1"/>
      <c r="G101" s="7"/>
      <c r="H101" s="1"/>
      <c r="I101" s="7"/>
      <c r="J101" s="1"/>
      <c r="K101" s="7"/>
      <c r="L101" s="1"/>
      <c r="M101" s="7"/>
      <c r="N101" s="1"/>
      <c r="O101" s="13"/>
    </row>
    <row r="102" spans="1:15" customFormat="1" x14ac:dyDescent="0.25">
      <c r="A102" s="1"/>
      <c r="B102" s="1"/>
      <c r="C102" s="1"/>
      <c r="D102" s="1"/>
      <c r="E102" s="7"/>
      <c r="F102" s="1"/>
      <c r="G102" s="7"/>
      <c r="H102" s="1"/>
      <c r="I102" s="7"/>
      <c r="J102" s="1"/>
      <c r="K102" s="7"/>
      <c r="L102" s="1"/>
      <c r="M102" s="7"/>
      <c r="N102" s="1"/>
      <c r="O102" s="13"/>
    </row>
    <row r="103" spans="1:15" customFormat="1" x14ac:dyDescent="0.25">
      <c r="A103" s="1"/>
      <c r="B103" s="1"/>
      <c r="C103" s="1"/>
      <c r="D103" s="1"/>
      <c r="E103" s="7"/>
      <c r="F103" s="1"/>
      <c r="G103" s="7"/>
      <c r="H103" s="1"/>
      <c r="I103" s="7"/>
      <c r="J103" s="1"/>
      <c r="K103" s="7"/>
      <c r="L103" s="1"/>
      <c r="M103" s="7"/>
      <c r="N103" s="1"/>
      <c r="O103" s="13"/>
    </row>
    <row r="104" spans="1:15" customFormat="1" x14ac:dyDescent="0.25">
      <c r="A104" s="1"/>
      <c r="B104" s="1"/>
      <c r="C104" s="1"/>
      <c r="D104" s="1"/>
      <c r="E104" s="7"/>
      <c r="F104" s="1"/>
      <c r="G104" s="7"/>
      <c r="H104" s="1"/>
      <c r="I104" s="7"/>
      <c r="J104" s="1"/>
      <c r="K104" s="7"/>
      <c r="L104" s="1"/>
      <c r="M104" s="7"/>
      <c r="N104" s="1"/>
      <c r="O104" s="13"/>
    </row>
    <row r="105" spans="1:15" customFormat="1" x14ac:dyDescent="0.25">
      <c r="A105" s="1"/>
      <c r="B105" s="1"/>
      <c r="C105" s="1"/>
      <c r="D105" s="1"/>
      <c r="E105" s="7"/>
      <c r="F105" s="1"/>
      <c r="G105" s="7"/>
      <c r="H105" s="1"/>
      <c r="I105" s="7"/>
      <c r="J105" s="1"/>
      <c r="K105" s="7"/>
      <c r="L105" s="1"/>
      <c r="M105" s="7"/>
      <c r="N105" s="1"/>
      <c r="O105" s="13"/>
    </row>
    <row r="106" spans="1:15" customFormat="1" x14ac:dyDescent="0.25">
      <c r="A106" s="1"/>
      <c r="B106" s="1"/>
      <c r="C106" s="1"/>
      <c r="D106" s="1"/>
      <c r="E106" s="7"/>
      <c r="F106" s="1"/>
      <c r="G106" s="7"/>
      <c r="H106" s="1"/>
      <c r="I106" s="7"/>
      <c r="J106" s="1"/>
      <c r="K106" s="7"/>
      <c r="L106" s="1"/>
      <c r="M106" s="7"/>
      <c r="N106" s="1"/>
      <c r="O106" s="13"/>
    </row>
    <row r="107" spans="1:15" customFormat="1" x14ac:dyDescent="0.25">
      <c r="A107" s="1"/>
      <c r="B107" s="1"/>
      <c r="C107" s="1"/>
      <c r="D107" s="1"/>
      <c r="E107" s="7"/>
      <c r="F107" s="1"/>
      <c r="G107" s="7"/>
      <c r="H107" s="1"/>
      <c r="I107" s="7"/>
      <c r="J107" s="1"/>
      <c r="K107" s="7"/>
      <c r="L107" s="1"/>
      <c r="M107" s="7"/>
      <c r="N107" s="1"/>
      <c r="O107" s="13"/>
    </row>
    <row r="108" spans="1:15" customFormat="1" x14ac:dyDescent="0.25">
      <c r="A108" s="1"/>
      <c r="B108" s="1"/>
      <c r="C108" s="1"/>
      <c r="D108" s="1"/>
      <c r="E108" s="7"/>
      <c r="F108" s="1"/>
      <c r="G108" s="7"/>
      <c r="H108" s="1"/>
      <c r="I108" s="7"/>
      <c r="J108" s="1"/>
      <c r="K108" s="7"/>
      <c r="L108" s="1"/>
      <c r="M108" s="7"/>
      <c r="N108" s="1"/>
      <c r="O108" s="13"/>
    </row>
    <row r="109" spans="1:15" customFormat="1" x14ac:dyDescent="0.25">
      <c r="A109" s="1"/>
      <c r="B109" s="1"/>
      <c r="C109" s="1"/>
      <c r="D109" s="1"/>
      <c r="E109" s="7"/>
      <c r="F109" s="1"/>
      <c r="G109" s="7"/>
      <c r="H109" s="1"/>
      <c r="I109" s="7"/>
      <c r="J109" s="1"/>
      <c r="K109" s="7"/>
      <c r="L109" s="1"/>
      <c r="M109" s="7"/>
      <c r="N109" s="1"/>
      <c r="O109" s="13"/>
    </row>
    <row r="110" spans="1:15" customFormat="1" x14ac:dyDescent="0.25">
      <c r="A110" s="1"/>
      <c r="B110" s="1"/>
      <c r="C110" s="1"/>
      <c r="D110" s="1"/>
      <c r="E110" s="7"/>
      <c r="F110" s="1"/>
      <c r="G110" s="7"/>
      <c r="H110" s="1"/>
      <c r="I110" s="7"/>
      <c r="J110" s="1"/>
      <c r="K110" s="7"/>
      <c r="L110" s="1"/>
      <c r="M110" s="7"/>
      <c r="N110" s="1"/>
      <c r="O110" s="13"/>
    </row>
    <row r="111" spans="1:15" customFormat="1" x14ac:dyDescent="0.25">
      <c r="A111" s="1"/>
      <c r="B111" s="1"/>
      <c r="C111" s="1"/>
      <c r="D111" s="1"/>
      <c r="E111" s="7"/>
      <c r="F111" s="1"/>
      <c r="G111" s="7"/>
      <c r="H111" s="1"/>
      <c r="I111" s="7"/>
      <c r="J111" s="1"/>
      <c r="K111" s="7"/>
      <c r="L111" s="1"/>
      <c r="M111" s="7"/>
      <c r="N111" s="1"/>
      <c r="O111" s="13"/>
    </row>
    <row r="112" spans="1:15" customFormat="1" x14ac:dyDescent="0.25">
      <c r="A112" s="1"/>
      <c r="B112" s="1"/>
      <c r="C112" s="1"/>
      <c r="D112" s="1"/>
      <c r="E112" s="7"/>
      <c r="F112" s="1"/>
      <c r="G112" s="7"/>
      <c r="H112" s="1"/>
      <c r="I112" s="7"/>
      <c r="J112" s="1"/>
      <c r="K112" s="7"/>
      <c r="L112" s="1"/>
      <c r="M112" s="7"/>
      <c r="N112" s="1"/>
      <c r="O112" s="13"/>
    </row>
    <row r="113" spans="1:15" customFormat="1" x14ac:dyDescent="0.25">
      <c r="A113" s="1"/>
      <c r="B113" s="1"/>
      <c r="C113" s="1"/>
      <c r="D113" s="1"/>
      <c r="E113" s="7"/>
      <c r="F113" s="1"/>
      <c r="G113" s="7"/>
      <c r="H113" s="1"/>
      <c r="I113" s="7"/>
      <c r="J113" s="1"/>
      <c r="K113" s="7"/>
      <c r="L113" s="1"/>
      <c r="M113" s="7"/>
      <c r="N113" s="1"/>
      <c r="O113" s="13"/>
    </row>
    <row r="114" spans="1:15" customFormat="1" x14ac:dyDescent="0.25">
      <c r="A114" s="1"/>
      <c r="B114" s="1"/>
      <c r="C114" s="1"/>
      <c r="D114" s="1"/>
      <c r="E114" s="7"/>
      <c r="F114" s="1"/>
      <c r="G114" s="7"/>
      <c r="H114" s="1"/>
      <c r="I114" s="7"/>
      <c r="J114" s="1"/>
      <c r="K114" s="7"/>
      <c r="L114" s="1"/>
      <c r="M114" s="7"/>
      <c r="N114" s="1"/>
      <c r="O114" s="13"/>
    </row>
    <row r="115" spans="1:15" customFormat="1" x14ac:dyDescent="0.25">
      <c r="A115" s="1"/>
      <c r="B115" s="1"/>
      <c r="C115" s="1"/>
      <c r="D115" s="1"/>
      <c r="E115" s="7"/>
      <c r="F115" s="1"/>
      <c r="G115" s="7"/>
      <c r="H115" s="1"/>
      <c r="I115" s="7"/>
      <c r="J115" s="1"/>
      <c r="K115" s="7"/>
      <c r="L115" s="1"/>
      <c r="M115" s="7"/>
      <c r="N115" s="1"/>
      <c r="O115" s="13"/>
    </row>
    <row r="116" spans="1:15" customFormat="1" x14ac:dyDescent="0.25">
      <c r="A116" s="1"/>
      <c r="B116" s="1"/>
      <c r="C116" s="1"/>
      <c r="D116" s="1"/>
      <c r="E116" s="7"/>
      <c r="F116" s="1"/>
      <c r="G116" s="7"/>
      <c r="H116" s="1"/>
      <c r="I116" s="7"/>
      <c r="J116" s="1"/>
      <c r="K116" s="7"/>
      <c r="L116" s="1"/>
      <c r="M116" s="7"/>
      <c r="N116" s="1"/>
      <c r="O116" s="13"/>
    </row>
    <row r="117" spans="1:15" customFormat="1" x14ac:dyDescent="0.25">
      <c r="A117" s="1"/>
      <c r="B117" s="1"/>
      <c r="C117" s="1"/>
      <c r="D117" s="1"/>
      <c r="E117" s="7"/>
      <c r="F117" s="1"/>
      <c r="G117" s="7"/>
      <c r="H117" s="1"/>
      <c r="I117" s="7"/>
      <c r="J117" s="1"/>
      <c r="K117" s="7"/>
      <c r="L117" s="1"/>
      <c r="M117" s="7"/>
      <c r="N117" s="1"/>
      <c r="O117" s="13"/>
    </row>
    <row r="118" spans="1:15" customFormat="1" x14ac:dyDescent="0.25">
      <c r="A118" s="1"/>
      <c r="B118" s="1"/>
      <c r="C118" s="1"/>
      <c r="D118" s="1"/>
      <c r="E118" s="7"/>
      <c r="F118" s="1"/>
      <c r="G118" s="7"/>
      <c r="H118" s="1"/>
      <c r="I118" s="7"/>
      <c r="J118" s="1"/>
      <c r="K118" s="7"/>
      <c r="L118" s="1"/>
      <c r="M118" s="7"/>
      <c r="N118" s="1"/>
      <c r="O118" s="13"/>
    </row>
  </sheetData>
  <mergeCells count="2">
    <mergeCell ref="A1:N1"/>
    <mergeCell ref="A2:M2"/>
  </mergeCells>
  <phoneticPr fontId="0" type="noConversion"/>
  <conditionalFormatting sqref="N9:N20 L9:L20 J9:J20 H9:H20 F9:F20 D9:D20">
    <cfRule type="cellIs" dxfId="1" priority="3" operator="greaterThan">
      <formula>$B$35</formula>
    </cfRule>
  </conditionalFormatting>
  <conditionalFormatting sqref="B9:N20">
    <cfRule type="cellIs" dxfId="0" priority="1" operator="greaterThan">
      <formula>B$38</formula>
    </cfRule>
  </conditionalFormatting>
  <printOptions horizontalCentered="1"/>
  <pageMargins left="0" right="0" top="0.75" bottom="0.75" header="0.3" footer="0.3"/>
  <pageSetup scale="85" orientation="portrait" useFirstPageNumber="1" horizontalDpi="4294967292" verticalDpi="4294967292" r:id="rId1"/>
  <headerFooter alignWithMargins="0">
    <oddHeader xml:space="preserve">&amp;C&amp;12METROPOLITAN WATER RECLAMATION DISTRICT OF GREATER CHICAGO&amp;10
</oddHeader>
    <oddFooter>&amp;L&amp;8
_______________________
All analytical values as mg/dry KG.
NS=No Sample; NA=NoAnalysis
NR=Not Required;ND=No Data Available&amp;C7 - Nickel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a d a f 8 0 f e - 5 6 2 9 - 4 e b 8 - 8 0 8 d - f 7 c 0 2 c d 6 0 6 a d "   x m l n s = " h t t p : / / s c h e m a s . m i c r o s o f t . c o m / D a t a M a s h u p " > A A A A A A U F A A B Q S w M E F A A C A A g A n F W B U k y O z m a k A A A A 9 g A A A B I A H A B D b 2 5 m a W c v U G F j a 2 F n Z S 5 4 b W w g o h g A K K A U A A A A A A A A A A A A A A A A A A A A A A A A A A A A h Y + x D o I w G I R 3 E 9 + B d K c t d Z L 8 l M F V E h O i c W 2 g w U b 4 a 2 g R 3 s 3 B R / I V h C j q 5 n h 3 X 3 J 3 j 9 s d 0 q G p g 6 t u n b G Y k I h y E j i v s F S 1 R Z 0 Q t C S V y w X s V H F W l Q 5 G G l 0 8 u D I h J + 8 v M W N 9 3 9 N + R W 1 b M c F 5 x I 7 Z N i 9 O u l H k A 5 v / c G h w q i 0 0 k X B 4 r Z G C r i M q u K A c 2 O x B Z v C b i 3 H v l P 6 Y s O l q 3 7 V a a g z 3 O b B Z A n t f k E 9 Q S w M E F A A C A A g A n F W B U l N y O C y b A A A A 4 Q A A A B M A H A B b Q 2 9 u d G V u d F 9 U e X B l c 1 0 u e G 1 s I K I Y A C i g F A A A A A A A A A A A A A A A A A A A A A A A A A A A A G 2 O P Q 7 C M A x G r x J 5 b 1 0 Y E E J N G Y A b c I E o u D + i c a L G R e V s D B y J K 5 C 2 a 0 d / f s + f f 5 9 v e Z 5 c r 1 4 0 x M 6 z h l 1 e g C K 2 / t F x o 2 G U O j v C u S r v 7 0 B R J Z S j h l Y k n B C j b c m Z m P t A n D a 1 H 5 y R N A 4 N B m O f p i H c F 8 U B r W c h l k z m G 1 C V V 6 r N 2 I u 6 T S l e a 5 M O 6 r J y c 5 U G o U l w i X H T c F t 8 6 E 3 H i 4 H L w 9 U f U E s D B B Q A A g A I A J x V g V J + t J 7 2 C A I A A P o W A A A T A B w A R m 9 y b X V s Y X M v U 2 V j d G l v b j E u b S C i G A A o o B Q A A A A A A A A A A A A A A A A A A A A A A A A A A A D t l l F v m z A U h d 8 j 5 T 9 Y 9 I V I H i p p 0 2 2 a e N h I u m V L 0 i 1 k f R k T 8 u C u s W p s h E 2 3 q M p / r w F t U Z M w T R V o W Q Q v 4 G P 7 4 G v 8 6 S A h V F R w 5 J V 3 + 1 W 3 0 + 3 I J U k h Q i f G 4 P Q s m F 7 N A v f 1 s 7 5 t I A c x U N 0 O 0 p c n s j Q E r b j y z h q K M I u B K / O S M r B c w Z V u S N P w / Q m N Z Z J G J E n 8 z x J S l A + Q / l R A M P Q f m V u u d 2 3 0 8 J c h M B p T B a l j Y A M j V 7 A s 5 t K x b Y x G P B Q R 5 T e O 3 R / 0 M f q U C Q W e W j F w N o / W T H D 4 2 s P l I k 8 M d 0 n 4 j S 5 l s U o g X / + C f N O D F i n h 8 r t I 4 9 I + 7 5 R m W R G + v z d K 1 d a v V 7 o H K f i p 1 h j 9 0 v s V + l m F f l 6 h D y r 0 i w r 9 e Y X + o k J / W a H b p 1 U d j y t e b 3 Z x D r G 4 y 3 d R J G g u f s j N T n q 3 N D G 3 t h k P d m e + Y Y T f b s 8 F p g 9 d r p l 7 X o E R k H C J u F B o Q q W y x n I U J 2 p l F o 1 y 9 J S o c K k P x F h B L M 0 5 h C K N r E s K L L o m L N O f N O j l 1 W k r n j G 2 7 v X 2 r E s o J e K t h Z W d E y L V z N x b g q 6 w 2 6 H 8 T 2 a 7 H A 3 H b z c Q 1 c m Q N g 5 q B 6 j l p w Z + n o b P + c 7 E I 6 P n 4 g n 0 5 E E x 8 x p M o c K 8 T a E D p K h N o R p T K D / q 7 0 f N B N F v 7 z a L D o + i Y 8 u i f x t F H + Y N R l F h 3 k b R A U L U R l H N U f T u Y 4 M c F e Y t R y 1 H x 8 / R Z N E g R 4 V 5 y 1 H L 0 f / D 0 V / 8 1 z 0 A U E s B A i 0 A F A A C A A g A n F W B U k y O z m a k A A A A 9 g A A A B I A A A A A A A A A A A A A A A A A A A A A A E N v b m Z p Z y 9 Q Y W N r Y W d l L n h t b F B L A Q I t A B Q A A g A I A J x V g V J T c j g s m w A A A O E A A A A T A A A A A A A A A A A A A A A A A P A A A A B b Q 2 9 u d G V u d F 9 U e X B l c 1 0 u e G 1 s U E s B A i 0 A F A A C A A g A n F W B U n 6 0 n v Y I A g A A + h Y A A B M A A A A A A A A A A A A A A A A A 2 A E A A E Z v c m 1 1 b G F z L 1 N l Y 3 R p b 2 4 x L m 1 Q S w U G A A A A A A M A A w D C A A A A L Q Q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A 2 4 A A A A A A A D h b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G b 3 J t d W x h P C 9 J d G V t V H l w Z T 4 8 S X R l b V B h d G g + U 2 V j d G l v b j E v N T A z X 0 1 P T l 9 D Q S 0 y M T w v S X R l b V B h d G g + P C 9 J d G V t T G 9 j Y X R p b 2 4 + P F N 0 Y W J s Z U V u d H J p Z X M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L C Z x d W 9 0 O 0 N v b H V t b j Y m c X V v d D s s J n F 1 b 3 Q 7 Q 2 9 s d W 1 u N y Z x d W 9 0 O y w m c X V v d D t D b 2 x 1 b W 4 4 J n F 1 b 3 Q 7 L C Z x d W 9 0 O 0 N v b H V t b j k m c X V v d D s s J n F 1 b 3 Q 7 Q 2 9 s d W 1 u M T A m c X V v d D s s J n F 1 b 3 Q 7 Q 2 9 s d W 1 u M T E m c X V v d D t d I i A v P j x F b n R y e S B U e X B l P S J C d W Z m Z X J O Z X h 0 U m V m c m V z a C I g V m F s d W U 9 I m w x I i A v P j x F b n R y e S B U e X B l P S J G a W x s Q 2 9 s d W 1 u V H l w Z X M i I F Z h b H V l P S J z Q m d Z R 0 J n W U d C Z 1 l H Q m d Z P S I g L z 4 8 R W 5 0 c n k g V H l w Z T 0 i R m l s b E V u Y W J s Z W Q i I F Z h b H V l P S J s M C I g L z 4 8 R W 5 0 c n k g V H l w Z T 0 i R m l s b E x h c 3 R V c G R h d G V k I i B W Y W x 1 Z T 0 i Z D I w M j E t M D Q t M D F U M T U 6 N D Q 6 M D c u M D k 0 O T g 4 N 1 o i I C 8 + P E V u d H J 5 I F R 5 c G U 9 I k Z p b G x F c n J v c k N v d W 5 0 I i B W Y W x 1 Z T 0 i b D A i I C 8 + P E V u d H J 5 I F R 5 c G U 9 I k Z p b G x l Z E N v b X B s Z X R l U m V z d W x 0 V G 9 X b 3 J r c 2 h l Z X Q i I F Z h b H V l P S J s M S I g L z 4 8 R W 5 0 c n k g V H l w Z T 0 i R m l s b E V y c m 9 y Q 2 9 k Z S I g V m F s d W U 9 I n N V b m t u b 3 d u I i A v P j x F b n R y e S B U e X B l P S J G a W x s V G F y Z 2 V 0 T m F t Z U N 1 c 3 R v b W l 6 Z W Q i I F Z h b H V l P S J s M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N j Z G I 1 Z D Y 1 Y i 1 i Z G R j L T Q 4 Z W I t Y m Z l N y 0 y Y j g w Z T I w M W Q 2 Y T M i I C 8 + P E V u d H J 5 I F R 5 c G U 9 I l J l Y 2 9 2 Z X J 5 V G F y Z 2 V 0 Q 2 9 s d W 1 u I i B W Y W x 1 Z T 0 i b D E i I C 8 + P E V u d H J 5 I F R 5 c G U 9 I l J l Y 2 9 2 Z X J 5 V G F y Z 2 V 0 U m 9 3 I i B W Y W x 1 Z T 0 i b D E i I C 8 + P E V u d H J 5 I F R 5 c G U 9 I l J l Y 2 9 2 Z X J 5 V G F y Z 2 V 0 U 2 h l Z X Q i I F Z h b H V l P S J z N T A z X 0 1 P T l 9 D Q S 0 y M S I g L z 4 8 R W 5 0 c n k g V H l w Z T 0 i R m l s b E N v d W 5 0 I i B W Y W x 1 Z T 0 i b D U i I C 8 + P E V u d H J 5 I F R 5 c G U 9 I l J l c 3 V s d F R 5 c G U i I F Z h b H V l P S J z V G F i b G U i I C 8 + P E V u d H J 5 I F R 5 c G U 9 I k 5 h d m l n Y X R p b 2 5 T d G V w T m F t Z S I g V m F s d W U 9 I n N O Y X Z p Z 2 F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R W 5 0 c n k g V H l w Z T 0 i R m l s b F N 0 Y X R 1 c y I g V m F s d W U 9 I n N D b 2 1 w b G V 0 Z S I g L z 4 8 R W 5 0 c n k g V H l w Z T 0 i Q W R k Z W R U b 0 R h d G F N b 2 R l b C I g V m F s d W U 9 I m w w I i A v P j x F b n R y e S B U e X B l P S J S Z W x h d G l v b n N o a X B J b m Z v Q 2 9 u d G F p b m V y I i B W Y W x 1 Z T 0 i c 3 s m c X V v d D t j b 2 x 1 b W 5 D b 3 V u d C Z x d W 9 0 O z o x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N T A z X 0 1 P T l 9 D Q S 0 y M S 9 B d X R v U m V t b 3 Z l Z E N v b H V t b n M x L n t D b 2 x 1 b W 4 x L D B 9 J n F 1 b 3 Q 7 L C Z x d W 9 0 O 1 N l Y 3 R p b 2 4 x L z U w M 1 9 N T 0 5 f Q 0 E t M j E v Q X V 0 b 1 J l b W 9 2 Z W R D b 2 x 1 b W 5 z M S 5 7 Q 2 9 s d W 1 u M i w x f S Z x d W 9 0 O y w m c X V v d D t T Z W N 0 a W 9 u M S 8 1 M D N f T U 9 O X 0 N B L T I x L 0 F 1 d G 9 S Z W 1 v d m V k Q 2 9 s d W 1 u c z E u e 0 N v b H V t b j M s M n 0 m c X V v d D s s J n F 1 b 3 Q 7 U 2 V j d G l v b j E v N T A z X 0 1 P T l 9 D Q S 0 y M S 9 B d X R v U m V t b 3 Z l Z E N v b H V t b n M x L n t D b 2 x 1 b W 4 0 L D N 9 J n F 1 b 3 Q 7 L C Z x d W 9 0 O 1 N l Y 3 R p b 2 4 x L z U w M 1 9 N T 0 5 f Q 0 E t M j E v Q X V 0 b 1 J l b W 9 2 Z W R D b 2 x 1 b W 5 z M S 5 7 Q 2 9 s d W 1 u N S w 0 f S Z x d W 9 0 O y w m c X V v d D t T Z W N 0 a W 9 u M S 8 1 M D N f T U 9 O X 0 N B L T I x L 0 F 1 d G 9 S Z W 1 v d m V k Q 2 9 s d W 1 u c z E u e 0 N v b H V t b j Y s N X 0 m c X V v d D s s J n F 1 b 3 Q 7 U 2 V j d G l v b j E v N T A z X 0 1 P T l 9 D Q S 0 y M S 9 B d X R v U m V t b 3 Z l Z E N v b H V t b n M x L n t D b 2 x 1 b W 4 3 L D Z 9 J n F 1 b 3 Q 7 L C Z x d W 9 0 O 1 N l Y 3 R p b 2 4 x L z U w M 1 9 N T 0 5 f Q 0 E t M j E v Q X V 0 b 1 J l b W 9 2 Z W R D b 2 x 1 b W 5 z M S 5 7 Q 2 9 s d W 1 u O C w 3 f S Z x d W 9 0 O y w m c X V v d D t T Z W N 0 a W 9 u M S 8 1 M D N f T U 9 O X 0 N B L T I x L 0 F 1 d G 9 S Z W 1 v d m V k Q 2 9 s d W 1 u c z E u e 0 N v b H V t b j k s O H 0 m c X V v d D s s J n F 1 b 3 Q 7 U 2 V j d G l v b j E v N T A z X 0 1 P T l 9 D Q S 0 y M S 9 B d X R v U m V t b 3 Z l Z E N v b H V t b n M x L n t D b 2 x 1 b W 4 x M C w 5 f S Z x d W 9 0 O y w m c X V v d D t T Z W N 0 a W 9 u M S 8 1 M D N f T U 9 O X 0 N B L T I x L 0 F 1 d G 9 S Z W 1 v d m V k Q 2 9 s d W 1 u c z E u e 0 N v b H V t b j E x L D E w f S Z x d W 9 0 O 1 0 s J n F 1 b 3 Q 7 Q 2 9 s d W 1 u Q 2 9 1 b n Q m c X V v d D s 6 M T E s J n F 1 b 3 Q 7 S 2 V 5 Q 2 9 s d W 1 u T m F t Z X M m c X V v d D s 6 W 1 0 s J n F 1 b 3 Q 7 Q 2 9 s d W 1 u S W R l b n R p d G l l c y Z x d W 9 0 O z p b J n F 1 b 3 Q 7 U 2 V j d G l v b j E v N T A z X 0 1 P T l 9 D Q S 0 y M S 9 B d X R v U m V t b 3 Z l Z E N v b H V t b n M x L n t D b 2 x 1 b W 4 x L D B 9 J n F 1 b 3 Q 7 L C Z x d W 9 0 O 1 N l Y 3 R p b 2 4 x L z U w M 1 9 N T 0 5 f Q 0 E t M j E v Q X V 0 b 1 J l b W 9 2 Z W R D b 2 x 1 b W 5 z M S 5 7 Q 2 9 s d W 1 u M i w x f S Z x d W 9 0 O y w m c X V v d D t T Z W N 0 a W 9 u M S 8 1 M D N f T U 9 O X 0 N B L T I x L 0 F 1 d G 9 S Z W 1 v d m V k Q 2 9 s d W 1 u c z E u e 0 N v b H V t b j M s M n 0 m c X V v d D s s J n F 1 b 3 Q 7 U 2 V j d G l v b j E v N T A z X 0 1 P T l 9 D Q S 0 y M S 9 B d X R v U m V t b 3 Z l Z E N v b H V t b n M x L n t D b 2 x 1 b W 4 0 L D N 9 J n F 1 b 3 Q 7 L C Z x d W 9 0 O 1 N l Y 3 R p b 2 4 x L z U w M 1 9 N T 0 5 f Q 0 E t M j E v Q X V 0 b 1 J l b W 9 2 Z W R D b 2 x 1 b W 5 z M S 5 7 Q 2 9 s d W 1 u N S w 0 f S Z x d W 9 0 O y w m c X V v d D t T Z W N 0 a W 9 u M S 8 1 M D N f T U 9 O X 0 N B L T I x L 0 F 1 d G 9 S Z W 1 v d m V k Q 2 9 s d W 1 u c z E u e 0 N v b H V t b j Y s N X 0 m c X V v d D s s J n F 1 b 3 Q 7 U 2 V j d G l v b j E v N T A z X 0 1 P T l 9 D Q S 0 y M S 9 B d X R v U m V t b 3 Z l Z E N v b H V t b n M x L n t D b 2 x 1 b W 4 3 L D Z 9 J n F 1 b 3 Q 7 L C Z x d W 9 0 O 1 N l Y 3 R p b 2 4 x L z U w M 1 9 N T 0 5 f Q 0 E t M j E v Q X V 0 b 1 J l b W 9 2 Z W R D b 2 x 1 b W 5 z M S 5 7 Q 2 9 s d W 1 u O C w 3 f S Z x d W 9 0 O y w m c X V v d D t T Z W N 0 a W 9 u M S 8 1 M D N f T U 9 O X 0 N B L T I x L 0 F 1 d G 9 S Z W 1 v d m V k Q 2 9 s d W 1 u c z E u e 0 N v b H V t b j k s O H 0 m c X V v d D s s J n F 1 b 3 Q 7 U 2 V j d G l v b j E v N T A z X 0 1 P T l 9 D Q S 0 y M S 9 B d X R v U m V t b 3 Z l Z E N v b H V t b n M x L n t D b 2 x 1 b W 4 x M C w 5 f S Z x d W 9 0 O y w m c X V v d D t T Z W N 0 a W 9 u M S 8 1 M D N f T U 9 O X 0 N B L T I x L 0 F 1 d G 9 S Z W 1 v d m V k Q 2 9 s d W 1 u c z E u e 0 N v b H V t b j E x L D E w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N T A z X 0 R J R y 0 y M T w v S X R l b V B h d G g + P C 9 J d G V t T G 9 j Y X R p b 2 4 + P F N 0 Y W J s Z U V u d H J p Z X M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L C Z x d W 9 0 O 0 N v b H V t b j Y m c X V v d D s s J n F 1 b 3 Q 7 Q 2 9 s d W 1 u N y Z x d W 9 0 O y w m c X V v d D t D b 2 x 1 b W 4 4 J n F 1 b 3 Q 7 L C Z x d W 9 0 O 0 N v b H V t b j k m c X V v d D s s J n F 1 b 3 Q 7 Q 2 9 s d W 1 u M T A m c X V v d D s s J n F 1 b 3 Q 7 Q 2 9 s d W 1 u M T E m c X V v d D t d I i A v P j x F b n R y e S B U e X B l P S J C d W Z m Z X J O Z X h 0 U m V m c m V z a C I g V m F s d W U 9 I m w x I i A v P j x F b n R y e S B U e X B l P S J G a W x s Q 2 9 s d W 1 u V H l w Z X M i I F Z h b H V l P S J z Q m d Z R 0 J n W U d C Z 1 l H Q m d Z P S I g L z 4 8 R W 5 0 c n k g V H l w Z T 0 i R m l s b E V u Y W J s Z W Q i I F Z h b H V l P S J s M C I g L z 4 8 R W 5 0 c n k g V H l w Z T 0 i R m l s b E x h c 3 R V c G R h d G V k I i B W Y W x 1 Z T 0 i Z D I w M j E t M D Q t M D F U M T U 6 N D Q 6 M D c u M T Y 2 M z c 1 N 1 o i I C 8 + P E V u d H J 5 I F R 5 c G U 9 I k Z p b G x l Z E N v b X B s Z X R l U m V z d W x 0 V G 9 X b 3 J r c 2 h l Z X Q i I F Z h b H V l P S J s M S I g L z 4 8 R W 5 0 c n k g V H l w Z T 0 i R m l s b E V y c m 9 y Q 2 9 1 b n Q i I F Z h b H V l P S J s M C I g L z 4 8 R W 5 0 c n k g V H l w Z T 0 i R m l s b F R h c m d l d E 5 h b W V D d X N 0 b 2 1 p e m V k I i B W Y W x 1 Z T 0 i b D E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N j Q w Z j R k O D M t Y j d h M C 0 0 N T E 2 L T k y Z D I t Z m U 1 M D c 3 M T N i M m E y I i A v P j x F b n R y e S B U e X B l P S J S Z W N v d m V y e V R h c m d l d E N v b H V t b i I g V m F s d W U 9 I m w x I i A v P j x F b n R y e S B U e X B l P S J S Z W N v d m V y e V R h c m d l d F J v d y I g V m F s d W U 9 I m w x I i A v P j x F b n R y e S B U e X B l P S J S Z W N v d m V y e V R h c m d l d F N o Z W V 0 I i B W Y W x 1 Z T 0 i c z U w M 1 9 E S U c t M j E i I C 8 + P E V u d H J 5 I F R 5 c G U 9 I k Z p b G x F c n J v c k N v Z G U i I F Z h b H V l P S J z V W 5 r b m 9 3 b i I g L z 4 8 R W 5 0 c n k g V H l w Z T 0 i U m V z d W x 0 V H l w Z S I g V m F s d W U 9 I n N U Y W J s Z S I g L z 4 8 R W 5 0 c n k g V H l w Z T 0 i T m F 2 a W d h d G l v b l N 0 Z X B O Y W 1 l I i B W Y W x 1 Z T 0 i c 0 5 h d m l n Y X R p b 2 4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x F b n R y e S B U e X B l P S J G a W x s U 3 R h d H V z I i B W Y W x 1 Z T 0 i c 0 N v b X B s Z X R l I i A v P j x F b n R y e S B U e X B l P S J G a W x s Q 2 9 1 b n Q i I F Z h b H V l P S J s O C I g L z 4 8 R W 5 0 c n k g V H l w Z T 0 i U m V s Y X R p b 2 5 z a G l w S W 5 m b 0 N v b n R h a W 5 l c i I g V m F s d W U 9 I n N 7 J n F 1 b 3 Q 7 Y 2 9 s d W 1 u Q 2 9 1 b n Q m c X V v d D s 6 M T E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z U w M 1 9 E S U c t M j E v Q X V 0 b 1 J l b W 9 2 Z W R D b 2 x 1 b W 5 z M S 5 7 Q 2 9 s d W 1 u M S w w f S Z x d W 9 0 O y w m c X V v d D t T Z W N 0 a W 9 u M S 8 1 M D N f R E l H L T I x L 0 F 1 d G 9 S Z W 1 v d m V k Q 2 9 s d W 1 u c z E u e 0 N v b H V t b j I s M X 0 m c X V v d D s s J n F 1 b 3 Q 7 U 2 V j d G l v b j E v N T A z X 0 R J R y 0 y M S 9 B d X R v U m V t b 3 Z l Z E N v b H V t b n M x L n t D b 2 x 1 b W 4 z L D J 9 J n F 1 b 3 Q 7 L C Z x d W 9 0 O 1 N l Y 3 R p b 2 4 x L z U w M 1 9 E S U c t M j E v Q X V 0 b 1 J l b W 9 2 Z W R D b 2 x 1 b W 5 z M S 5 7 Q 2 9 s d W 1 u N C w z f S Z x d W 9 0 O y w m c X V v d D t T Z W N 0 a W 9 u M S 8 1 M D N f R E l H L T I x L 0 F 1 d G 9 S Z W 1 v d m V k Q 2 9 s d W 1 u c z E u e 0 N v b H V t b j U s N H 0 m c X V v d D s s J n F 1 b 3 Q 7 U 2 V j d G l v b j E v N T A z X 0 R J R y 0 y M S 9 B d X R v U m V t b 3 Z l Z E N v b H V t b n M x L n t D b 2 x 1 b W 4 2 L D V 9 J n F 1 b 3 Q 7 L C Z x d W 9 0 O 1 N l Y 3 R p b 2 4 x L z U w M 1 9 E S U c t M j E v Q X V 0 b 1 J l b W 9 2 Z W R D b 2 x 1 b W 5 z M S 5 7 Q 2 9 s d W 1 u N y w 2 f S Z x d W 9 0 O y w m c X V v d D t T Z W N 0 a W 9 u M S 8 1 M D N f R E l H L T I x L 0 F 1 d G 9 S Z W 1 v d m V k Q 2 9 s d W 1 u c z E u e 0 N v b H V t b j g s N 3 0 m c X V v d D s s J n F 1 b 3 Q 7 U 2 V j d G l v b j E v N T A z X 0 R J R y 0 y M S 9 B d X R v U m V t b 3 Z l Z E N v b H V t b n M x L n t D b 2 x 1 b W 4 5 L D h 9 J n F 1 b 3 Q 7 L C Z x d W 9 0 O 1 N l Y 3 R p b 2 4 x L z U w M 1 9 E S U c t M j E v Q X V 0 b 1 J l b W 9 2 Z W R D b 2 x 1 b W 5 z M S 5 7 Q 2 9 s d W 1 u M T A s O X 0 m c X V v d D s s J n F 1 b 3 Q 7 U 2 V j d G l v b j E v N T A z X 0 R J R y 0 y M S 9 B d X R v U m V t b 3 Z l Z E N v b H V t b n M x L n t D b 2 x 1 b W 4 x M S w x M H 0 m c X V v d D t d L C Z x d W 9 0 O 0 N v b H V t b k N v d W 5 0 J n F 1 b 3 Q 7 O j E x L C Z x d W 9 0 O 0 t l e U N v b H V t b k 5 h b W V z J n F 1 b 3 Q 7 O l t d L C Z x d W 9 0 O 0 N v b H V t b k l k Z W 5 0 a X R p Z X M m c X V v d D s 6 W y Z x d W 9 0 O 1 N l Y 3 R p b 2 4 x L z U w M 1 9 E S U c t M j E v Q X V 0 b 1 J l b W 9 2 Z W R D b 2 x 1 b W 5 z M S 5 7 Q 2 9 s d W 1 u M S w w f S Z x d W 9 0 O y w m c X V v d D t T Z W N 0 a W 9 u M S 8 1 M D N f R E l H L T I x L 0 F 1 d G 9 S Z W 1 v d m V k Q 2 9 s d W 1 u c z E u e 0 N v b H V t b j I s M X 0 m c X V v d D s s J n F 1 b 3 Q 7 U 2 V j d G l v b j E v N T A z X 0 R J R y 0 y M S 9 B d X R v U m V t b 3 Z l Z E N v b H V t b n M x L n t D b 2 x 1 b W 4 z L D J 9 J n F 1 b 3 Q 7 L C Z x d W 9 0 O 1 N l Y 3 R p b 2 4 x L z U w M 1 9 E S U c t M j E v Q X V 0 b 1 J l b W 9 2 Z W R D b 2 x 1 b W 5 z M S 5 7 Q 2 9 s d W 1 u N C w z f S Z x d W 9 0 O y w m c X V v d D t T Z W N 0 a W 9 u M S 8 1 M D N f R E l H L T I x L 0 F 1 d G 9 S Z W 1 v d m V k Q 2 9 s d W 1 u c z E u e 0 N v b H V t b j U s N H 0 m c X V v d D s s J n F 1 b 3 Q 7 U 2 V j d G l v b j E v N T A z X 0 R J R y 0 y M S 9 B d X R v U m V t b 3 Z l Z E N v b H V t b n M x L n t D b 2 x 1 b W 4 2 L D V 9 J n F 1 b 3 Q 7 L C Z x d W 9 0 O 1 N l Y 3 R p b 2 4 x L z U w M 1 9 E S U c t M j E v Q X V 0 b 1 J l b W 9 2 Z W R D b 2 x 1 b W 5 z M S 5 7 Q 2 9 s d W 1 u N y w 2 f S Z x d W 9 0 O y w m c X V v d D t T Z W N 0 a W 9 u M S 8 1 M D N f R E l H L T I x L 0 F 1 d G 9 S Z W 1 v d m V k Q 2 9 s d W 1 u c z E u e 0 N v b H V t b j g s N 3 0 m c X V v d D s s J n F 1 b 3 Q 7 U 2 V j d G l v b j E v N T A z X 0 R J R y 0 y M S 9 B d X R v U m V t b 3 Z l Z E N v b H V t b n M x L n t D b 2 x 1 b W 4 5 L D h 9 J n F 1 b 3 Q 7 L C Z x d W 9 0 O 1 N l Y 3 R p b 2 4 x L z U w M 1 9 E S U c t M j E v Q X V 0 b 1 J l b W 9 2 Z W R D b 2 x 1 b W 5 z M S 5 7 Q 2 9 s d W 1 u M T A s O X 0 m c X V v d D s s J n F 1 b 3 Q 7 U 2 V j d G l v b j E v N T A z X 0 R J R y 0 y M S 9 B d X R v U m V t b 3 Z l Z E N v b H V t b n M x L n t D b 2 x 1 b W 4 x M S w x M H 0 m c X V v d D t d L C Z x d W 9 0 O 1 J l b G F 0 a W 9 u c 2 h p c E l u Z m 8 m c X V v d D s 6 W 1 1 9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N T A z X 0 1 P T l 9 K R S 0 y M T w v S X R l b V B h d G g + P C 9 J d G V t T G 9 j Y X R p b 2 4 + P F N 0 Y W J s Z U V u d H J p Z X M + P E V u d H J 5 I F R 5 c G U 9 I k Z p b G x D b 3 V u d C I g V m F s d W U 9 I m w 1 I i A v P j x F b n R y e S B U e X B l P S J C d W Z m Z X J O Z X h 0 U m V m c m V z a C I g V m F s d W U 9 I m w x I i A v P j x F b n R y e S B U e X B l P S J G a W x s R X J y b 3 J D b 2 R l I i B W Y W x 1 Z T 0 i c 1 V u a 2 5 v d 2 4 i I C 8 + P E V u d H J 5 I F R 5 c G U 9 I k Z p b G x F b m F i b G V k I i B W Y W x 1 Z T 0 i b D A i I C 8 + P E V u d H J 5 I F R 5 c G U 9 I k Z p b G x F c n J v c k N v d W 5 0 I i B W Y W x 1 Z T 0 i b D A i I C 8 + P E V u d H J 5 I F R 5 c G U 9 I k Z p b G x M Y X N 0 V X B k Y X R l Z C I g V m F s d W U 9 I m Q y M D I x L T A 0 L T A x V D E 1 O j Q 0 O j A 4 L j I w O T U 4 N T F a I i A v P j x F b n R y e S B U e X B l P S J G a W x s Z W R D b 2 1 w b G V 0 Z V J l c 3 V s d F R v V 2 9 y a 3 N o Z W V 0 I i B W Y W x 1 Z T 0 i b D E i I C 8 + P E V u d H J 5 I F R 5 c G U 9 I k Z p b G x D b 2 x 1 b W 5 U e X B l c y I g V m F s d W U 9 I n N C Z 1 l H Q m d Z R 0 J n W U d C Z 1 k 9 I i A v P j x F b n R y e S B U e X B l P S J G a W x s V G F y Z 2 V 0 T m F t Z U N 1 c 3 R v b W l 6 Z W Q i I F Z h b H V l P S J s M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M w O G Y 4 N 2 N l Y y 1 h Y T l h L T Q y M j I t O W R h N C 1 l Z G U 5 O D N k Y 2 F m N T E i I C 8 + P E V u d H J 5 I F R 5 c G U 9 I l J l Y 2 9 2 Z X J 5 V G F y Z 2 V 0 Q 2 9 s d W 1 u I i B W Y W x 1 Z T 0 i b D E i I C 8 + P E V u d H J 5 I F R 5 c G U 9 I l J l Y 2 9 2 Z X J 5 V G F y Z 2 V 0 U 2 h l Z X Q i I F Z h b H V l P S J z N T A z X 0 1 P T l 9 M V C 0 y M S I g L z 4 8 R W 5 0 c n k g V H l w Z T 0 i U m V j b 3 Z l c n l U Y X J n Z X R S b 3 c i I F Z h b H V l P S J s O C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s s J n F 1 b 3 Q 7 Q 2 9 s d W 1 u N i Z x d W 9 0 O y w m c X V v d D t D b 2 x 1 b W 4 3 J n F 1 b 3 Q 7 L C Z x d W 9 0 O 0 N v b H V t b j g m c X V v d D s s J n F 1 b 3 Q 7 Q 2 9 s d W 1 u O S Z x d W 9 0 O y w m c X V v d D t D b 2 x 1 b W 4 x M C Z x d W 9 0 O y w m c X V v d D t D b 2 x 1 b W 4 x M S Z x d W 9 0 O 1 0 i I C 8 + P E V u d H J 5 I F R 5 c G U 9 I l J l c 3 V s d F R 5 c G U i I F Z h b H V l P S J z V G F i b G U i I C 8 + P E V u d H J 5 I F R 5 c G U 9 I k 5 h d m l n Y X R p b 2 5 T d G V w T m F t Z S I g V m F s d W U 9 I n N O Y X Z p Z 2 F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R W 5 0 c n k g V H l w Z T 0 i Q W R k Z W R U b 0 R h d G F N b 2 R l b C I g V m F s d W U 9 I m w w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x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N T A z X 0 1 P T l 9 K R S 0 y M S 9 B d X R v U m V t b 3 Z l Z E N v b H V t b n M x L n t D b 2 x 1 b W 4 x L D B 9 J n F 1 b 3 Q 7 L C Z x d W 9 0 O 1 N l Y 3 R p b 2 4 x L z U w M 1 9 N T 0 5 f S k U t M j E v Q X V 0 b 1 J l b W 9 2 Z W R D b 2 x 1 b W 5 z M S 5 7 Q 2 9 s d W 1 u M i w x f S Z x d W 9 0 O y w m c X V v d D t T Z W N 0 a W 9 u M S 8 1 M D N f T U 9 O X 0 p F L T I x L 0 F 1 d G 9 S Z W 1 v d m V k Q 2 9 s d W 1 u c z E u e 0 N v b H V t b j M s M n 0 m c X V v d D s s J n F 1 b 3 Q 7 U 2 V j d G l v b j E v N T A z X 0 1 P T l 9 K R S 0 y M S 9 B d X R v U m V t b 3 Z l Z E N v b H V t b n M x L n t D b 2 x 1 b W 4 0 L D N 9 J n F 1 b 3 Q 7 L C Z x d W 9 0 O 1 N l Y 3 R p b 2 4 x L z U w M 1 9 N T 0 5 f S k U t M j E v Q X V 0 b 1 J l b W 9 2 Z W R D b 2 x 1 b W 5 z M S 5 7 Q 2 9 s d W 1 u N S w 0 f S Z x d W 9 0 O y w m c X V v d D t T Z W N 0 a W 9 u M S 8 1 M D N f T U 9 O X 0 p F L T I x L 0 F 1 d G 9 S Z W 1 v d m V k Q 2 9 s d W 1 u c z E u e 0 N v b H V t b j Y s N X 0 m c X V v d D s s J n F 1 b 3 Q 7 U 2 V j d G l v b j E v N T A z X 0 1 P T l 9 K R S 0 y M S 9 B d X R v U m V t b 3 Z l Z E N v b H V t b n M x L n t D b 2 x 1 b W 4 3 L D Z 9 J n F 1 b 3 Q 7 L C Z x d W 9 0 O 1 N l Y 3 R p b 2 4 x L z U w M 1 9 N T 0 5 f S k U t M j E v Q X V 0 b 1 J l b W 9 2 Z W R D b 2 x 1 b W 5 z M S 5 7 Q 2 9 s d W 1 u O C w 3 f S Z x d W 9 0 O y w m c X V v d D t T Z W N 0 a W 9 u M S 8 1 M D N f T U 9 O X 0 p F L T I x L 0 F 1 d G 9 S Z W 1 v d m V k Q 2 9 s d W 1 u c z E u e 0 N v b H V t b j k s O H 0 m c X V v d D s s J n F 1 b 3 Q 7 U 2 V j d G l v b j E v N T A z X 0 1 P T l 9 K R S 0 y M S 9 B d X R v U m V t b 3 Z l Z E N v b H V t b n M x L n t D b 2 x 1 b W 4 x M C w 5 f S Z x d W 9 0 O y w m c X V v d D t T Z W N 0 a W 9 u M S 8 1 M D N f T U 9 O X 0 p F L T I x L 0 F 1 d G 9 S Z W 1 v d m V k Q 2 9 s d W 1 u c z E u e 0 N v b H V t b j E x L D E w f S Z x d W 9 0 O 1 0 s J n F 1 b 3 Q 7 Q 2 9 s d W 1 u Q 2 9 1 b n Q m c X V v d D s 6 M T E s J n F 1 b 3 Q 7 S 2 V 5 Q 2 9 s d W 1 u T m F t Z X M m c X V v d D s 6 W 1 0 s J n F 1 b 3 Q 7 Q 2 9 s d W 1 u S W R l b n R p d G l l c y Z x d W 9 0 O z p b J n F 1 b 3 Q 7 U 2 V j d G l v b j E v N T A z X 0 1 P T l 9 K R S 0 y M S 9 B d X R v U m V t b 3 Z l Z E N v b H V t b n M x L n t D b 2 x 1 b W 4 x L D B 9 J n F 1 b 3 Q 7 L C Z x d W 9 0 O 1 N l Y 3 R p b 2 4 x L z U w M 1 9 N T 0 5 f S k U t M j E v Q X V 0 b 1 J l b W 9 2 Z W R D b 2 x 1 b W 5 z M S 5 7 Q 2 9 s d W 1 u M i w x f S Z x d W 9 0 O y w m c X V v d D t T Z W N 0 a W 9 u M S 8 1 M D N f T U 9 O X 0 p F L T I x L 0 F 1 d G 9 S Z W 1 v d m V k Q 2 9 s d W 1 u c z E u e 0 N v b H V t b j M s M n 0 m c X V v d D s s J n F 1 b 3 Q 7 U 2 V j d G l v b j E v N T A z X 0 1 P T l 9 K R S 0 y M S 9 B d X R v U m V t b 3 Z l Z E N v b H V t b n M x L n t D b 2 x 1 b W 4 0 L D N 9 J n F 1 b 3 Q 7 L C Z x d W 9 0 O 1 N l Y 3 R p b 2 4 x L z U w M 1 9 N T 0 5 f S k U t M j E v Q X V 0 b 1 J l b W 9 2 Z W R D b 2 x 1 b W 5 z M S 5 7 Q 2 9 s d W 1 u N S w 0 f S Z x d W 9 0 O y w m c X V v d D t T Z W N 0 a W 9 u M S 8 1 M D N f T U 9 O X 0 p F L T I x L 0 F 1 d G 9 S Z W 1 v d m V k Q 2 9 s d W 1 u c z E u e 0 N v b H V t b j Y s N X 0 m c X V v d D s s J n F 1 b 3 Q 7 U 2 V j d G l v b j E v N T A z X 0 1 P T l 9 K R S 0 y M S 9 B d X R v U m V t b 3 Z l Z E N v b H V t b n M x L n t D b 2 x 1 b W 4 3 L D Z 9 J n F 1 b 3 Q 7 L C Z x d W 9 0 O 1 N l Y 3 R p b 2 4 x L z U w M 1 9 N T 0 5 f S k U t M j E v Q X V 0 b 1 J l b W 9 2 Z W R D b 2 x 1 b W 5 z M S 5 7 Q 2 9 s d W 1 u O C w 3 f S Z x d W 9 0 O y w m c X V v d D t T Z W N 0 a W 9 u M S 8 1 M D N f T U 9 O X 0 p F L T I x L 0 F 1 d G 9 S Z W 1 v d m V k Q 2 9 s d W 1 u c z E u e 0 N v b H V t b j k s O H 0 m c X V v d D s s J n F 1 b 3 Q 7 U 2 V j d G l v b j E v N T A z X 0 1 P T l 9 K R S 0 y M S 9 B d X R v U m V t b 3 Z l Z E N v b H V t b n M x L n t D b 2 x 1 b W 4 x M C w 5 f S Z x d W 9 0 O y w m c X V v d D t T Z W N 0 a W 9 u M S 8 1 M D N f T U 9 O X 0 p F L T I x L 0 F 1 d G 9 S Z W 1 v d m V k Q 2 9 s d W 1 u c z E u e 0 N v b H V t b j E x L D E w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N T A z X 0 1 P T l 9 O U y 0 y M T w v S X R l b V B h d G g + P C 9 J d G V t T G 9 j Y X R p b 2 4 + P F N 0 Y W J s Z U V u d H J p Z X M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L C Z x d W 9 0 O 0 N v b H V t b j Y m c X V v d D s s J n F 1 b 3 Q 7 Q 2 9 s d W 1 u N y Z x d W 9 0 O y w m c X V v d D t D b 2 x 1 b W 4 4 J n F 1 b 3 Q 7 L C Z x d W 9 0 O 0 N v b H V t b j k m c X V v d D s s J n F 1 b 3 Q 7 Q 2 9 s d W 1 u M T A m c X V v d D s s J n F 1 b 3 Q 7 Q 2 9 s d W 1 u M T E m c X V v d D t d I i A v P j x F b n R y e S B U e X B l P S J C d W Z m Z X J O Z X h 0 U m V m c m V z a C I g V m F s d W U 9 I m w x I i A v P j x F b n R y e S B U e X B l P S J G a W x s Q 2 9 s d W 1 u V H l w Z X M i I F Z h b H V l P S J z Q m d Z R 0 J n W U d C Z 1 l H Q m d Z P S I g L z 4 8 R W 5 0 c n k g V H l w Z T 0 i R m l s b E V u Y W J s Z W Q i I F Z h b H V l P S J s M C I g L z 4 8 R W 5 0 c n k g V H l w Z T 0 i R m l s b E x h c 3 R V c G R h d G V k I i B W Y W x 1 Z T 0 i Z D I w M j E t M D Q t M D F U M T U 6 N D Q 6 M D k u O D Q w M j I y N F o i I C 8 + P E V u d H J 5 I F R 5 c G U 9 I k Z p b G x F c n J v c k N v d W 5 0 I i B W Y W x 1 Z T 0 i b D A i I C 8 + P E V u d H J 5 I F R 5 c G U 9 I k Z p b G x l Z E N v b X B s Z X R l U m V z d W x 0 V G 9 X b 3 J r c 2 h l Z X Q i I F Z h b H V l P S J s M S I g L z 4 8 R W 5 0 c n k g V H l w Z T 0 i R m l s b E V y c m 9 y Q 2 9 k Z S I g V m F s d W U 9 I n N V b m t u b 3 d u I i A v P j x F b n R y e S B U e X B l P S J G a W x s V G F y Z 2 V 0 T m F t Z U N 1 c 3 R v b W l 6 Z W Q i I F Z h b H V l P S J s M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M 0 N G M x Z D k x Y S 1 l O G Q 1 L T R m Z D I t O D R k M y 1 i Z D Q z Z m Q z N 2 R j N W M i I C 8 + P E V u d H J 5 I F R 5 c G U 9 I l J l Y 2 9 2 Z X J 5 V G F y Z 2 V 0 Q 2 9 s d W 1 u I i B W Y W x 1 Z T 0 i b D E i I C 8 + P E V u d H J 5 I F R 5 c G U 9 I l J l Y 2 9 2 Z X J 5 V G F y Z 2 V 0 U m 9 3 I i B W Y W x 1 Z T 0 i b D E i I C 8 + P E V u d H J 5 I F R 5 c G U 9 I l J l Y 2 9 2 Z X J 5 V G F y Z 2 V 0 U 2 h l Z X Q i I F Z h b H V l P S J z N T A z X 0 1 P T l 9 O U y 0 y M S I g L z 4 8 R W 5 0 c n k g V H l w Z T 0 i R m l s b E N v d W 5 0 I i B W Y W x 1 Z T 0 i b D U i I C 8 + P E V u d H J 5 I F R 5 c G U 9 I l J l c 3 V s d F R 5 c G U i I F Z h b H V l P S J z V G F i b G U i I C 8 + P E V u d H J 5 I F R 5 c G U 9 I k 5 h d m l n Y X R p b 2 5 T d G V w T m F t Z S I g V m F s d W U 9 I n N O Y X Z p Z 2 F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R W 5 0 c n k g V H l w Z T 0 i R m l s b F N 0 Y X R 1 c y I g V m F s d W U 9 I n N D b 2 1 w b G V 0 Z S I g L z 4 8 R W 5 0 c n k g V H l w Z T 0 i Q W R k Z W R U b 0 R h d G F N b 2 R l b C I g V m F s d W U 9 I m w w I i A v P j x F b n R y e S B U e X B l P S J S Z W x h d G l v b n N o a X B J b m Z v Q 2 9 u d G F p b m V y I i B W Y W x 1 Z T 0 i c 3 s m c X V v d D t j b 2 x 1 b W 5 D b 3 V u d C Z x d W 9 0 O z o x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N T A z X 0 1 P T l 9 O U y 0 y M S 9 B d X R v U m V t b 3 Z l Z E N v b H V t b n M x L n t D b 2 x 1 b W 4 x L D B 9 J n F 1 b 3 Q 7 L C Z x d W 9 0 O 1 N l Y 3 R p b 2 4 x L z U w M 1 9 N T 0 5 f T l M t M j E v Q X V 0 b 1 J l b W 9 2 Z W R D b 2 x 1 b W 5 z M S 5 7 Q 2 9 s d W 1 u M i w x f S Z x d W 9 0 O y w m c X V v d D t T Z W N 0 a W 9 u M S 8 1 M D N f T U 9 O X 0 5 T L T I x L 0 F 1 d G 9 S Z W 1 v d m V k Q 2 9 s d W 1 u c z E u e 0 N v b H V t b j M s M n 0 m c X V v d D s s J n F 1 b 3 Q 7 U 2 V j d G l v b j E v N T A z X 0 1 P T l 9 O U y 0 y M S 9 B d X R v U m V t b 3 Z l Z E N v b H V t b n M x L n t D b 2 x 1 b W 4 0 L D N 9 J n F 1 b 3 Q 7 L C Z x d W 9 0 O 1 N l Y 3 R p b 2 4 x L z U w M 1 9 N T 0 5 f T l M t M j E v Q X V 0 b 1 J l b W 9 2 Z W R D b 2 x 1 b W 5 z M S 5 7 Q 2 9 s d W 1 u N S w 0 f S Z x d W 9 0 O y w m c X V v d D t T Z W N 0 a W 9 u M S 8 1 M D N f T U 9 O X 0 5 T L T I x L 0 F 1 d G 9 S Z W 1 v d m V k Q 2 9 s d W 1 u c z E u e 0 N v b H V t b j Y s N X 0 m c X V v d D s s J n F 1 b 3 Q 7 U 2 V j d G l v b j E v N T A z X 0 1 P T l 9 O U y 0 y M S 9 B d X R v U m V t b 3 Z l Z E N v b H V t b n M x L n t D b 2 x 1 b W 4 3 L D Z 9 J n F 1 b 3 Q 7 L C Z x d W 9 0 O 1 N l Y 3 R p b 2 4 x L z U w M 1 9 N T 0 5 f T l M t M j E v Q X V 0 b 1 J l b W 9 2 Z W R D b 2 x 1 b W 5 z M S 5 7 Q 2 9 s d W 1 u O C w 3 f S Z x d W 9 0 O y w m c X V v d D t T Z W N 0 a W 9 u M S 8 1 M D N f T U 9 O X 0 5 T L T I x L 0 F 1 d G 9 S Z W 1 v d m V k Q 2 9 s d W 1 u c z E u e 0 N v b H V t b j k s O H 0 m c X V v d D s s J n F 1 b 3 Q 7 U 2 V j d G l v b j E v N T A z X 0 1 P T l 9 O U y 0 y M S 9 B d X R v U m V t b 3 Z l Z E N v b H V t b n M x L n t D b 2 x 1 b W 4 x M C w 5 f S Z x d W 9 0 O y w m c X V v d D t T Z W N 0 a W 9 u M S 8 1 M D N f T U 9 O X 0 5 T L T I x L 0 F 1 d G 9 S Z W 1 v d m V k Q 2 9 s d W 1 u c z E u e 0 N v b H V t b j E x L D E w f S Z x d W 9 0 O 1 0 s J n F 1 b 3 Q 7 Q 2 9 s d W 1 u Q 2 9 1 b n Q m c X V v d D s 6 M T E s J n F 1 b 3 Q 7 S 2 V 5 Q 2 9 s d W 1 u T m F t Z X M m c X V v d D s 6 W 1 0 s J n F 1 b 3 Q 7 Q 2 9 s d W 1 u S W R l b n R p d G l l c y Z x d W 9 0 O z p b J n F 1 b 3 Q 7 U 2 V j d G l v b j E v N T A z X 0 1 P T l 9 O U y 0 y M S 9 B d X R v U m V t b 3 Z l Z E N v b H V t b n M x L n t D b 2 x 1 b W 4 x L D B 9 J n F 1 b 3 Q 7 L C Z x d W 9 0 O 1 N l Y 3 R p b 2 4 x L z U w M 1 9 N T 0 5 f T l M t M j E v Q X V 0 b 1 J l b W 9 2 Z W R D b 2 x 1 b W 5 z M S 5 7 Q 2 9 s d W 1 u M i w x f S Z x d W 9 0 O y w m c X V v d D t T Z W N 0 a W 9 u M S 8 1 M D N f T U 9 O X 0 5 T L T I x L 0 F 1 d G 9 S Z W 1 v d m V k Q 2 9 s d W 1 u c z E u e 0 N v b H V t b j M s M n 0 m c X V v d D s s J n F 1 b 3 Q 7 U 2 V j d G l v b j E v N T A z X 0 1 P T l 9 O U y 0 y M S 9 B d X R v U m V t b 3 Z l Z E N v b H V t b n M x L n t D b 2 x 1 b W 4 0 L D N 9 J n F 1 b 3 Q 7 L C Z x d W 9 0 O 1 N l Y 3 R p b 2 4 x L z U w M 1 9 N T 0 5 f T l M t M j E v Q X V 0 b 1 J l b W 9 2 Z W R D b 2 x 1 b W 5 z M S 5 7 Q 2 9 s d W 1 u N S w 0 f S Z x d W 9 0 O y w m c X V v d D t T Z W N 0 a W 9 u M S 8 1 M D N f T U 9 O X 0 5 T L T I x L 0 F 1 d G 9 S Z W 1 v d m V k Q 2 9 s d W 1 u c z E u e 0 N v b H V t b j Y s N X 0 m c X V v d D s s J n F 1 b 3 Q 7 U 2 V j d G l v b j E v N T A z X 0 1 P T l 9 O U y 0 y M S 9 B d X R v U m V t b 3 Z l Z E N v b H V t b n M x L n t D b 2 x 1 b W 4 3 L D Z 9 J n F 1 b 3 Q 7 L C Z x d W 9 0 O 1 N l Y 3 R p b 2 4 x L z U w M 1 9 N T 0 5 f T l M t M j E v Q X V 0 b 1 J l b W 9 2 Z W R D b 2 x 1 b W 5 z M S 5 7 Q 2 9 s d W 1 u O C w 3 f S Z x d W 9 0 O y w m c X V v d D t T Z W N 0 a W 9 u M S 8 1 M D N f T U 9 O X 0 5 T L T I x L 0 F 1 d G 9 S Z W 1 v d m V k Q 2 9 s d W 1 u c z E u e 0 N v b H V t b j k s O H 0 m c X V v d D s s J n F 1 b 3 Q 7 U 2 V j d G l v b j E v N T A z X 0 1 P T l 9 O U y 0 y M S 9 B d X R v U m V t b 3 Z l Z E N v b H V t b n M x L n t D b 2 x 1 b W 4 x M C w 5 f S Z x d W 9 0 O y w m c X V v d D t T Z W N 0 a W 9 u M S 8 1 M D N f T U 9 O X 0 5 T L T I x L 0 F 1 d G 9 S Z W 1 v d m V k Q 2 9 s d W 1 u c z E u e 0 N v b H V t b j E x L D E w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N T A z X 0 1 P T l 9 L U i 0 y M T w v S X R l b V B h d G g + P C 9 J d G V t T G 9 j Y X R p b 2 4 + P F N 0 Y W J s Z U V u d H J p Z X M + P E V u d H J 5 I F R 5 c G U 9 I k Z p b G x D b 3 V u d C I g V m F s d W U 9 I m w 1 I i A v P j x F b n R y e S B U e X B l P S J C d W Z m Z X J O Z X h 0 U m V m c m V z a C I g V m F s d W U 9 I m w x I i A v P j x F b n R y e S B U e X B l P S J G a W x s R X J y b 3 J D b 2 R l I i B W Y W x 1 Z T 0 i c 1 V u a 2 5 v d 2 4 i I C 8 + P E V u d H J 5 I F R 5 c G U 9 I k Z p b G x F b m F i b G V k I i B W Y W x 1 Z T 0 i b D A i I C 8 + P E V u d H J 5 I F R 5 c G U 9 I k Z p b G x F c n J v c k N v d W 5 0 I i B W Y W x 1 Z T 0 i b D A i I C 8 + P E V u d H J 5 I F R 5 c G U 9 I k Z p b G x M Y X N 0 V X B k Y X R l Z C I g V m F s d W U 9 I m Q y M D I x L T A 0 L T A x V D E 1 O j Q 0 O j A 3 L j E x N j k z M D R a I i A v P j x F b n R y e S B U e X B l P S J G a W x s Z W R D b 2 1 w b G V 0 Z V J l c 3 V s d F R v V 2 9 y a 3 N o Z W V 0 I i B W Y W x 1 Z T 0 i b D E i I C 8 + P E V u d H J 5 I F R 5 c G U 9 I k Z p b G x D b 2 x 1 b W 5 U e X B l c y I g V m F s d W U 9 I n N C Z 1 l H Q m d Z R 0 J n W U d C Z 1 k 9 I i A v P j x F b n R y e S B U e X B l P S J G a W x s V G F y Z 2 V 0 T m F t Z U N 1 c 3 R v b W l 6 Z W Q i I F Z h b H V l P S J s M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M 0 N j U 5 M j Y x N C 0 w M m J m L T Q 0 O D g t Y T k x Y i 0 x Y j g 0 Z m E 2 M 2 Y x Z D E i I C 8 + P E V u d H J 5 I F R 5 c G U 9 I l J l Y 2 9 2 Z X J 5 V G F y Z 2 V 0 Q 2 9 s d W 1 u I i B W Y W x 1 Z T 0 i b D E i I C 8 + P E V u d H J 5 I F R 5 c G U 9 I l J l Y 2 9 2 Z X J 5 V G F y Z 2 V 0 U m 9 3 I i B W Y W x 1 Z T 0 i b D E i I C 8 + P E V u d H J 5 I F R 5 c G U 9 I l J l Y 2 9 2 Z X J 5 V G F y Z 2 V 0 U 2 h l Z X Q i I F Z h b H V l P S J z N T A z X 0 1 P T l 9 L U i 0 y M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s s J n F 1 b 3 Q 7 Q 2 9 s d W 1 u N i Z x d W 9 0 O y w m c X V v d D t D b 2 x 1 b W 4 3 J n F 1 b 3 Q 7 L C Z x d W 9 0 O 0 N v b H V t b j g m c X V v d D s s J n F 1 b 3 Q 7 Q 2 9 s d W 1 u O S Z x d W 9 0 O y w m c X V v d D t D b 2 x 1 b W 4 x M C Z x d W 9 0 O y w m c X V v d D t D b 2 x 1 b W 4 x M S Z x d W 9 0 O 1 0 i I C 8 + P E V u d H J 5 I F R 5 c G U 9 I l J l c 3 V s d F R 5 c G U i I F Z h b H V l P S J z V G F i b G U i I C 8 + P E V u d H J 5 I F R 5 c G U 9 I k 5 h d m l n Y X R p b 2 5 T d G V w T m F t Z S I g V m F s d W U 9 I n N O Y X Z p Z 2 F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R W 5 0 c n k g V H l w Z T 0 i Q W R k Z W R U b 0 R h d G F N b 2 R l b C I g V m F s d W U 9 I m w w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x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N T A z X 0 1 P T l 9 L U i 0 y M S 9 B d X R v U m V t b 3 Z l Z E N v b H V t b n M x L n t D b 2 x 1 b W 4 x L D B 9 J n F 1 b 3 Q 7 L C Z x d W 9 0 O 1 N l Y 3 R p b 2 4 x L z U w M 1 9 N T 0 5 f S 1 I t M j E v Q X V 0 b 1 J l b W 9 2 Z W R D b 2 x 1 b W 5 z M S 5 7 Q 2 9 s d W 1 u M i w x f S Z x d W 9 0 O y w m c X V v d D t T Z W N 0 a W 9 u M S 8 1 M D N f T U 9 O X 0 t S L T I x L 0 F 1 d G 9 S Z W 1 v d m V k Q 2 9 s d W 1 u c z E u e 0 N v b H V t b j M s M n 0 m c X V v d D s s J n F 1 b 3 Q 7 U 2 V j d G l v b j E v N T A z X 0 1 P T l 9 L U i 0 y M S 9 B d X R v U m V t b 3 Z l Z E N v b H V t b n M x L n t D b 2 x 1 b W 4 0 L D N 9 J n F 1 b 3 Q 7 L C Z x d W 9 0 O 1 N l Y 3 R p b 2 4 x L z U w M 1 9 N T 0 5 f S 1 I t M j E v Q X V 0 b 1 J l b W 9 2 Z W R D b 2 x 1 b W 5 z M S 5 7 Q 2 9 s d W 1 u N S w 0 f S Z x d W 9 0 O y w m c X V v d D t T Z W N 0 a W 9 u M S 8 1 M D N f T U 9 O X 0 t S L T I x L 0 F 1 d G 9 S Z W 1 v d m V k Q 2 9 s d W 1 u c z E u e 0 N v b H V t b j Y s N X 0 m c X V v d D s s J n F 1 b 3 Q 7 U 2 V j d G l v b j E v N T A z X 0 1 P T l 9 L U i 0 y M S 9 B d X R v U m V t b 3 Z l Z E N v b H V t b n M x L n t D b 2 x 1 b W 4 3 L D Z 9 J n F 1 b 3 Q 7 L C Z x d W 9 0 O 1 N l Y 3 R p b 2 4 x L z U w M 1 9 N T 0 5 f S 1 I t M j E v Q X V 0 b 1 J l b W 9 2 Z W R D b 2 x 1 b W 5 z M S 5 7 Q 2 9 s d W 1 u O C w 3 f S Z x d W 9 0 O y w m c X V v d D t T Z W N 0 a W 9 u M S 8 1 M D N f T U 9 O X 0 t S L T I x L 0 F 1 d G 9 S Z W 1 v d m V k Q 2 9 s d W 1 u c z E u e 0 N v b H V t b j k s O H 0 m c X V v d D s s J n F 1 b 3 Q 7 U 2 V j d G l v b j E v N T A z X 0 1 P T l 9 L U i 0 y M S 9 B d X R v U m V t b 3 Z l Z E N v b H V t b n M x L n t D b 2 x 1 b W 4 x M C w 5 f S Z x d W 9 0 O y w m c X V v d D t T Z W N 0 a W 9 u M S 8 1 M D N f T U 9 O X 0 t S L T I x L 0 F 1 d G 9 S Z W 1 v d m V k Q 2 9 s d W 1 u c z E u e 0 N v b H V t b j E x L D E w f S Z x d W 9 0 O 1 0 s J n F 1 b 3 Q 7 Q 2 9 s d W 1 u Q 2 9 1 b n Q m c X V v d D s 6 M T E s J n F 1 b 3 Q 7 S 2 V 5 Q 2 9 s d W 1 u T m F t Z X M m c X V v d D s 6 W 1 0 s J n F 1 b 3 Q 7 Q 2 9 s d W 1 u S W R l b n R p d G l l c y Z x d W 9 0 O z p b J n F 1 b 3 Q 7 U 2 V j d G l v b j E v N T A z X 0 1 P T l 9 L U i 0 y M S 9 B d X R v U m V t b 3 Z l Z E N v b H V t b n M x L n t D b 2 x 1 b W 4 x L D B 9 J n F 1 b 3 Q 7 L C Z x d W 9 0 O 1 N l Y 3 R p b 2 4 x L z U w M 1 9 N T 0 5 f S 1 I t M j E v Q X V 0 b 1 J l b W 9 2 Z W R D b 2 x 1 b W 5 z M S 5 7 Q 2 9 s d W 1 u M i w x f S Z x d W 9 0 O y w m c X V v d D t T Z W N 0 a W 9 u M S 8 1 M D N f T U 9 O X 0 t S L T I x L 0 F 1 d G 9 S Z W 1 v d m V k Q 2 9 s d W 1 u c z E u e 0 N v b H V t b j M s M n 0 m c X V v d D s s J n F 1 b 3 Q 7 U 2 V j d G l v b j E v N T A z X 0 1 P T l 9 L U i 0 y M S 9 B d X R v U m V t b 3 Z l Z E N v b H V t b n M x L n t D b 2 x 1 b W 4 0 L D N 9 J n F 1 b 3 Q 7 L C Z x d W 9 0 O 1 N l Y 3 R p b 2 4 x L z U w M 1 9 N T 0 5 f S 1 I t M j E v Q X V 0 b 1 J l b W 9 2 Z W R D b 2 x 1 b W 5 z M S 5 7 Q 2 9 s d W 1 u N S w 0 f S Z x d W 9 0 O y w m c X V v d D t T Z W N 0 a W 9 u M S 8 1 M D N f T U 9 O X 0 t S L T I x L 0 F 1 d G 9 S Z W 1 v d m V k Q 2 9 s d W 1 u c z E u e 0 N v b H V t b j Y s N X 0 m c X V v d D s s J n F 1 b 3 Q 7 U 2 V j d G l v b j E v N T A z X 0 1 P T l 9 L U i 0 y M S 9 B d X R v U m V t b 3 Z l Z E N v b H V t b n M x L n t D b 2 x 1 b W 4 3 L D Z 9 J n F 1 b 3 Q 7 L C Z x d W 9 0 O 1 N l Y 3 R p b 2 4 x L z U w M 1 9 N T 0 5 f S 1 I t M j E v Q X V 0 b 1 J l b W 9 2 Z W R D b 2 x 1 b W 5 z M S 5 7 Q 2 9 s d W 1 u O C w 3 f S Z x d W 9 0 O y w m c X V v d D t T Z W N 0 a W 9 u M S 8 1 M D N f T U 9 O X 0 t S L T I x L 0 F 1 d G 9 S Z W 1 v d m V k Q 2 9 s d W 1 u c z E u e 0 N v b H V t b j k s O H 0 m c X V v d D s s J n F 1 b 3 Q 7 U 2 V j d G l v b j E v N T A z X 0 1 P T l 9 L U i 0 y M S 9 B d X R v U m V t b 3 Z l Z E N v b H V t b n M x L n t D b 2 x 1 b W 4 x M C w 5 f S Z x d W 9 0 O y w m c X V v d D t T Z W N 0 a W 9 u M S 8 1 M D N f T U 9 O X 0 t S L T I x L 0 F 1 d G 9 S Z W 1 v d m V k Q 2 9 s d W 1 u c z E u e 0 N v b H V t b j E x L D E w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N T A z X 0 1 P T l 9 I U C 0 y M T w v S X R l b V B h d G g + P C 9 J d G V t T G 9 j Y X R p b 2 4 + P F N 0 Y W J s Z U V u d H J p Z X M + P E V u d H J 5 I F R 5 c G U 9 I k Z p b G x D b 3 V u d C I g V m F s d W U 9 I m w 1 I i A v P j x F b n R y e S B U e X B l P S J C d W Z m Z X J O Z X h 0 U m V m c m V z a C I g V m F s d W U 9 I m w x I i A v P j x F b n R y e S B U e X B l P S J G a W x s R X J y b 3 J D b 2 R l I i B W Y W x 1 Z T 0 i c 1 V u a 2 5 v d 2 4 i I C 8 + P E V u d H J 5 I F R 5 c G U 9 I k Z p b G x F b m F i b G V k I i B W Y W x 1 Z T 0 i b D A i I C 8 + P E V u d H J 5 I F R 5 c G U 9 I k Z p b G x F c n J v c k N v d W 5 0 I i B W Y W x 1 Z T 0 i b D A i I C 8 + P E V u d H J 5 I F R 5 c G U 9 I k Z p b G x M Y X N 0 V X B k Y X R l Z C I g V m F s d W U 9 I m Q y M D I x L T A 0 L T A x V D E 1 O j Q 0 O j A 3 L j E z M D g 5 N j J a I i A v P j x F b n R y e S B U e X B l P S J G a W x s Z W R D b 2 1 w b G V 0 Z V J l c 3 V s d F R v V 2 9 y a 3 N o Z W V 0 I i B W Y W x 1 Z T 0 i b D E i I C 8 + P E V u d H J 5 I F R 5 c G U 9 I k Z p b G x D b 2 x 1 b W 5 U e X B l c y I g V m F s d W U 9 I n N C Z 1 l H Q m d Z R 0 J n W U d C Z 1 k 9 I i A v P j x F b n R y e S B U e X B l P S J G a W x s V G F y Z 2 V 0 T m F t Z U N 1 c 3 R v b W l 6 Z W Q i I F Z h b H V l P S J s M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M 0 O T U y M j Q 2 O C 0 y Y m F i L T Q 1 O G E t Y T U 0 N i 0 0 N j l m M z A w Y W M 3 Y W Q i I C 8 + P E V u d H J 5 I F R 5 c G U 9 I l J l Y 2 9 2 Z X J 5 V G F y Z 2 V 0 Q 2 9 s d W 1 u I i B W Y W x 1 Z T 0 i b D E i I C 8 + P E V u d H J 5 I F R 5 c G U 9 I l J l Y 2 9 2 Z X J 5 V G F y Z 2 V 0 U m 9 3 I i B W Y W x 1 Z T 0 i b D E i I C 8 + P E V u d H J 5 I F R 5 c G U 9 I l J l Y 2 9 2 Z X J 5 V G F y Z 2 V 0 U 2 h l Z X Q i I F Z h b H V l P S J z N T A z X 0 1 P T l 9 I U C 0 y M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s s J n F 1 b 3 Q 7 Q 2 9 s d W 1 u N i Z x d W 9 0 O y w m c X V v d D t D b 2 x 1 b W 4 3 J n F 1 b 3 Q 7 L C Z x d W 9 0 O 0 N v b H V t b j g m c X V v d D s s J n F 1 b 3 Q 7 Q 2 9 s d W 1 u O S Z x d W 9 0 O y w m c X V v d D t D b 2 x 1 b W 4 x M C Z x d W 9 0 O y w m c X V v d D t D b 2 x 1 b W 4 x M S Z x d W 9 0 O 1 0 i I C 8 + P E V u d H J 5 I F R 5 c G U 9 I l J l c 3 V s d F R 5 c G U i I F Z h b H V l P S J z V G F i b G U i I C 8 + P E V u d H J 5 I F R 5 c G U 9 I k 5 h d m l n Y X R p b 2 5 T d G V w T m F t Z S I g V m F s d W U 9 I n N O Y X Z p Z 2 F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R W 5 0 c n k g V H l w Z T 0 i Q W R k Z W R U b 0 R h d G F N b 2 R l b C I g V m F s d W U 9 I m w w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x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N T A z X 0 1 P T l 9 I U C 0 y M S 9 B d X R v U m V t b 3 Z l Z E N v b H V t b n M x L n t D b 2 x 1 b W 4 x L D B 9 J n F 1 b 3 Q 7 L C Z x d W 9 0 O 1 N l Y 3 R p b 2 4 x L z U w M 1 9 N T 0 5 f S F A t M j E v Q X V 0 b 1 J l b W 9 2 Z W R D b 2 x 1 b W 5 z M S 5 7 Q 2 9 s d W 1 u M i w x f S Z x d W 9 0 O y w m c X V v d D t T Z W N 0 a W 9 u M S 8 1 M D N f T U 9 O X 0 h Q L T I x L 0 F 1 d G 9 S Z W 1 v d m V k Q 2 9 s d W 1 u c z E u e 0 N v b H V t b j M s M n 0 m c X V v d D s s J n F 1 b 3 Q 7 U 2 V j d G l v b j E v N T A z X 0 1 P T l 9 I U C 0 y M S 9 B d X R v U m V t b 3 Z l Z E N v b H V t b n M x L n t D b 2 x 1 b W 4 0 L D N 9 J n F 1 b 3 Q 7 L C Z x d W 9 0 O 1 N l Y 3 R p b 2 4 x L z U w M 1 9 N T 0 5 f S F A t M j E v Q X V 0 b 1 J l b W 9 2 Z W R D b 2 x 1 b W 5 z M S 5 7 Q 2 9 s d W 1 u N S w 0 f S Z x d W 9 0 O y w m c X V v d D t T Z W N 0 a W 9 u M S 8 1 M D N f T U 9 O X 0 h Q L T I x L 0 F 1 d G 9 S Z W 1 v d m V k Q 2 9 s d W 1 u c z E u e 0 N v b H V t b j Y s N X 0 m c X V v d D s s J n F 1 b 3 Q 7 U 2 V j d G l v b j E v N T A z X 0 1 P T l 9 I U C 0 y M S 9 B d X R v U m V t b 3 Z l Z E N v b H V t b n M x L n t D b 2 x 1 b W 4 3 L D Z 9 J n F 1 b 3 Q 7 L C Z x d W 9 0 O 1 N l Y 3 R p b 2 4 x L z U w M 1 9 N T 0 5 f S F A t M j E v Q X V 0 b 1 J l b W 9 2 Z W R D b 2 x 1 b W 5 z M S 5 7 Q 2 9 s d W 1 u O C w 3 f S Z x d W 9 0 O y w m c X V v d D t T Z W N 0 a W 9 u M S 8 1 M D N f T U 9 O X 0 h Q L T I x L 0 F 1 d G 9 S Z W 1 v d m V k Q 2 9 s d W 1 u c z E u e 0 N v b H V t b j k s O H 0 m c X V v d D s s J n F 1 b 3 Q 7 U 2 V j d G l v b j E v N T A z X 0 1 P T l 9 I U C 0 y M S 9 B d X R v U m V t b 3 Z l Z E N v b H V t b n M x L n t D b 2 x 1 b W 4 x M C w 5 f S Z x d W 9 0 O y w m c X V v d D t T Z W N 0 a W 9 u M S 8 1 M D N f T U 9 O X 0 h Q L T I x L 0 F 1 d G 9 S Z W 1 v d m V k Q 2 9 s d W 1 u c z E u e 0 N v b H V t b j E x L D E w f S Z x d W 9 0 O 1 0 s J n F 1 b 3 Q 7 Q 2 9 s d W 1 u Q 2 9 1 b n Q m c X V v d D s 6 M T E s J n F 1 b 3 Q 7 S 2 V 5 Q 2 9 s d W 1 u T m F t Z X M m c X V v d D s 6 W 1 0 s J n F 1 b 3 Q 7 Q 2 9 s d W 1 u S W R l b n R p d G l l c y Z x d W 9 0 O z p b J n F 1 b 3 Q 7 U 2 V j d G l v b j E v N T A z X 0 1 P T l 9 I U C 0 y M S 9 B d X R v U m V t b 3 Z l Z E N v b H V t b n M x L n t D b 2 x 1 b W 4 x L D B 9 J n F 1 b 3 Q 7 L C Z x d W 9 0 O 1 N l Y 3 R p b 2 4 x L z U w M 1 9 N T 0 5 f S F A t M j E v Q X V 0 b 1 J l b W 9 2 Z W R D b 2 x 1 b W 5 z M S 5 7 Q 2 9 s d W 1 u M i w x f S Z x d W 9 0 O y w m c X V v d D t T Z W N 0 a W 9 u M S 8 1 M D N f T U 9 O X 0 h Q L T I x L 0 F 1 d G 9 S Z W 1 v d m V k Q 2 9 s d W 1 u c z E u e 0 N v b H V t b j M s M n 0 m c X V v d D s s J n F 1 b 3 Q 7 U 2 V j d G l v b j E v N T A z X 0 1 P T l 9 I U C 0 y M S 9 B d X R v U m V t b 3 Z l Z E N v b H V t b n M x L n t D b 2 x 1 b W 4 0 L D N 9 J n F 1 b 3 Q 7 L C Z x d W 9 0 O 1 N l Y 3 R p b 2 4 x L z U w M 1 9 N T 0 5 f S F A t M j E v Q X V 0 b 1 J l b W 9 2 Z W R D b 2 x 1 b W 5 z M S 5 7 Q 2 9 s d W 1 u N S w 0 f S Z x d W 9 0 O y w m c X V v d D t T Z W N 0 a W 9 u M S 8 1 M D N f T U 9 O X 0 h Q L T I x L 0 F 1 d G 9 S Z W 1 v d m V k Q 2 9 s d W 1 u c z E u e 0 N v b H V t b j Y s N X 0 m c X V v d D s s J n F 1 b 3 Q 7 U 2 V j d G l v b j E v N T A z X 0 1 P T l 9 I U C 0 y M S 9 B d X R v U m V t b 3 Z l Z E N v b H V t b n M x L n t D b 2 x 1 b W 4 3 L D Z 9 J n F 1 b 3 Q 7 L C Z x d W 9 0 O 1 N l Y 3 R p b 2 4 x L z U w M 1 9 N T 0 5 f S F A t M j E v Q X V 0 b 1 J l b W 9 2 Z W R D b 2 x 1 b W 5 z M S 5 7 Q 2 9 s d W 1 u O C w 3 f S Z x d W 9 0 O y w m c X V v d D t T Z W N 0 a W 9 u M S 8 1 M D N f T U 9 O X 0 h Q L T I x L 0 F 1 d G 9 S Z W 1 v d m V k Q 2 9 s d W 1 u c z E u e 0 N v b H V t b j k s O H 0 m c X V v d D s s J n F 1 b 3 Q 7 U 2 V j d G l v b j E v N T A z X 0 1 P T l 9 I U C 0 y M S 9 B d X R v U m V t b 3 Z l Z E N v b H V t b n M x L n t D b 2 x 1 b W 4 x M C w 5 f S Z x d W 9 0 O y w m c X V v d D t T Z W N 0 a W 9 u M S 8 1 M D N f T U 9 O X 0 h Q L T I x L 0 F 1 d G 9 S Z W 1 v d m V k Q 2 9 s d W 1 u c z E u e 0 N v b H V t b j E x L D E w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N T A z X 0 1 P T l 9 M V C 0 y M T w v S X R l b V B h d G g + P C 9 J d G V t T G 9 j Y X R p b 2 4 + P F N 0 Y W J s Z U V u d H J p Z X M + P E V u d H J 5 I F R 5 c G U 9 I k Z p b G x D b 3 V u d C I g V m F s d W U 9 I m w 1 I i A v P j x F b n R y e S B U e X B l P S J C d W Z m Z X J O Z X h 0 U m V m c m V z a C I g V m F s d W U 9 I m w x I i A v P j x F b n R y e S B U e X B l P S J G a W x s R X J y b 3 J D b 2 R l I i B W Y W x 1 Z T 0 i c 1 V u a 2 5 v d 2 4 i I C 8 + P E V u d H J 5 I F R 5 c G U 9 I k Z p b G x F b m F i b G V k I i B W Y W x 1 Z T 0 i b D A i I C 8 + P E V u d H J 5 I F R 5 c G U 9 I k Z p b G x F c n J v c k N v d W 5 0 I i B W Y W x 1 Z T 0 i b D A i I C 8 + P E V u d H J 5 I F R 5 c G U 9 I k Z p b G x M Y X N 0 V X B k Y X R l Z C I g V m F s d W U 9 I m Q y M D I x L T A 0 L T A x V D E 1 O j Q 0 O j A 3 L j E 0 O D g 2 O T F a I i A v P j x F b n R y e S B U e X B l P S J G a W x s Z W R D b 2 1 w b G V 0 Z V J l c 3 V s d F R v V 2 9 y a 3 N o Z W V 0 I i B W Y W x 1 Z T 0 i b D E i I C 8 + P E V u d H J 5 I F R 5 c G U 9 I k Z p b G x D b 2 x 1 b W 5 U e X B l c y I g V m F s d W U 9 I n N C Z 1 l H Q m d Z R 0 J n W U d C Z 1 k 9 I i A v P j x F b n R y e S B U e X B l P S J G a W x s V G F y Z 2 V 0 T m F t Z U N 1 c 3 R v b W l 6 Z W Q i I F Z h b H V l P S J s M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M x O T M 5 N G U 2 M C 1 h Y z I w L T Q 1 Y 2 M t O W Q w Y y 0 4 O W I 1 N j Y 4 Z W I 5 M D M i I C 8 + P E V u d H J 5 I F R 5 c G U 9 I l J l Y 2 9 2 Z X J 5 V G F y Z 2 V 0 Q 2 9 s d W 1 u I i B W Y W x 1 Z T 0 i b D E i I C 8 + P E V u d H J 5 I F R 5 c G U 9 I l J l Y 2 9 2 Z X J 5 V G F y Z 2 V 0 U m 9 3 I i B W Y W x 1 Z T 0 i b D E i I C 8 + P E V u d H J 5 I F R 5 c G U 9 I l J l Y 2 9 2 Z X J 5 V G F y Z 2 V 0 U 2 h l Z X Q i I F Z h b H V l P S J z N T A z X 0 1 P T l 9 M V C 0 y M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s s J n F 1 b 3 Q 7 Q 2 9 s d W 1 u N i Z x d W 9 0 O y w m c X V v d D t D b 2 x 1 b W 4 3 J n F 1 b 3 Q 7 L C Z x d W 9 0 O 0 N v b H V t b j g m c X V v d D s s J n F 1 b 3 Q 7 Q 2 9 s d W 1 u O S Z x d W 9 0 O y w m c X V v d D t D b 2 x 1 b W 4 x M C Z x d W 9 0 O y w m c X V v d D t D b 2 x 1 b W 4 x M S Z x d W 9 0 O 1 0 i I C 8 + P E V u d H J 5 I F R 5 c G U 9 I l J l c 3 V s d F R 5 c G U i I F Z h b H V l P S J z V G F i b G U i I C 8 + P E V u d H J 5 I F R 5 c G U 9 I k 5 h d m l n Y X R p b 2 5 T d G V w T m F t Z S I g V m F s d W U 9 I n N O Y X Z p Z 2 F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R W 5 0 c n k g V H l w Z T 0 i Q W R k Z W R U b 0 R h d G F N b 2 R l b C I g V m F s d W U 9 I m w w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x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N T A z X 0 1 P T l 9 M V C 0 y M S 9 B d X R v U m V t b 3 Z l Z E N v b H V t b n M x L n t D b 2 x 1 b W 4 x L D B 9 J n F 1 b 3 Q 7 L C Z x d W 9 0 O 1 N l Y 3 R p b 2 4 x L z U w M 1 9 N T 0 5 f T F Q t M j E v Q X V 0 b 1 J l b W 9 2 Z W R D b 2 x 1 b W 5 z M S 5 7 Q 2 9 s d W 1 u M i w x f S Z x d W 9 0 O y w m c X V v d D t T Z W N 0 a W 9 u M S 8 1 M D N f T U 9 O X 0 x U L T I x L 0 F 1 d G 9 S Z W 1 v d m V k Q 2 9 s d W 1 u c z E u e 0 N v b H V t b j M s M n 0 m c X V v d D s s J n F 1 b 3 Q 7 U 2 V j d G l v b j E v N T A z X 0 1 P T l 9 M V C 0 y M S 9 B d X R v U m V t b 3 Z l Z E N v b H V t b n M x L n t D b 2 x 1 b W 4 0 L D N 9 J n F 1 b 3 Q 7 L C Z x d W 9 0 O 1 N l Y 3 R p b 2 4 x L z U w M 1 9 N T 0 5 f T F Q t M j E v Q X V 0 b 1 J l b W 9 2 Z W R D b 2 x 1 b W 5 z M S 5 7 Q 2 9 s d W 1 u N S w 0 f S Z x d W 9 0 O y w m c X V v d D t T Z W N 0 a W 9 u M S 8 1 M D N f T U 9 O X 0 x U L T I x L 0 F 1 d G 9 S Z W 1 v d m V k Q 2 9 s d W 1 u c z E u e 0 N v b H V t b j Y s N X 0 m c X V v d D s s J n F 1 b 3 Q 7 U 2 V j d G l v b j E v N T A z X 0 1 P T l 9 M V C 0 y M S 9 B d X R v U m V t b 3 Z l Z E N v b H V t b n M x L n t D b 2 x 1 b W 4 3 L D Z 9 J n F 1 b 3 Q 7 L C Z x d W 9 0 O 1 N l Y 3 R p b 2 4 x L z U w M 1 9 N T 0 5 f T F Q t M j E v Q X V 0 b 1 J l b W 9 2 Z W R D b 2 x 1 b W 5 z M S 5 7 Q 2 9 s d W 1 u O C w 3 f S Z x d W 9 0 O y w m c X V v d D t T Z W N 0 a W 9 u M S 8 1 M D N f T U 9 O X 0 x U L T I x L 0 F 1 d G 9 S Z W 1 v d m V k Q 2 9 s d W 1 u c z E u e 0 N v b H V t b j k s O H 0 m c X V v d D s s J n F 1 b 3 Q 7 U 2 V j d G l v b j E v N T A z X 0 1 P T l 9 M V C 0 y M S 9 B d X R v U m V t b 3 Z l Z E N v b H V t b n M x L n t D b 2 x 1 b W 4 x M C w 5 f S Z x d W 9 0 O y w m c X V v d D t T Z W N 0 a W 9 u M S 8 1 M D N f T U 9 O X 0 x U L T I x L 0 F 1 d G 9 S Z W 1 v d m V k Q 2 9 s d W 1 u c z E u e 0 N v b H V t b j E x L D E w f S Z x d W 9 0 O 1 0 s J n F 1 b 3 Q 7 Q 2 9 s d W 1 u Q 2 9 1 b n Q m c X V v d D s 6 M T E s J n F 1 b 3 Q 7 S 2 V 5 Q 2 9 s d W 1 u T m F t Z X M m c X V v d D s 6 W 1 0 s J n F 1 b 3 Q 7 Q 2 9 s d W 1 u S W R l b n R p d G l l c y Z x d W 9 0 O z p b J n F 1 b 3 Q 7 U 2 V j d G l v b j E v N T A z X 0 1 P T l 9 M V C 0 y M S 9 B d X R v U m V t b 3 Z l Z E N v b H V t b n M x L n t D b 2 x 1 b W 4 x L D B 9 J n F 1 b 3 Q 7 L C Z x d W 9 0 O 1 N l Y 3 R p b 2 4 x L z U w M 1 9 N T 0 5 f T F Q t M j E v Q X V 0 b 1 J l b W 9 2 Z W R D b 2 x 1 b W 5 z M S 5 7 Q 2 9 s d W 1 u M i w x f S Z x d W 9 0 O y w m c X V v d D t T Z W N 0 a W 9 u M S 8 1 M D N f T U 9 O X 0 x U L T I x L 0 F 1 d G 9 S Z W 1 v d m V k Q 2 9 s d W 1 u c z E u e 0 N v b H V t b j M s M n 0 m c X V v d D s s J n F 1 b 3 Q 7 U 2 V j d G l v b j E v N T A z X 0 1 P T l 9 M V C 0 y M S 9 B d X R v U m V t b 3 Z l Z E N v b H V t b n M x L n t D b 2 x 1 b W 4 0 L D N 9 J n F 1 b 3 Q 7 L C Z x d W 9 0 O 1 N l Y 3 R p b 2 4 x L z U w M 1 9 N T 0 5 f T F Q t M j E v Q X V 0 b 1 J l b W 9 2 Z W R D b 2 x 1 b W 5 z M S 5 7 Q 2 9 s d W 1 u N S w 0 f S Z x d W 9 0 O y w m c X V v d D t T Z W N 0 a W 9 u M S 8 1 M D N f T U 9 O X 0 x U L T I x L 0 F 1 d G 9 S Z W 1 v d m V k Q 2 9 s d W 1 u c z E u e 0 N v b H V t b j Y s N X 0 m c X V v d D s s J n F 1 b 3 Q 7 U 2 V j d G l v b j E v N T A z X 0 1 P T l 9 M V C 0 y M S 9 B d X R v U m V t b 3 Z l Z E N v b H V t b n M x L n t D b 2 x 1 b W 4 3 L D Z 9 J n F 1 b 3 Q 7 L C Z x d W 9 0 O 1 N l Y 3 R p b 2 4 x L z U w M 1 9 N T 0 5 f T F Q t M j E v Q X V 0 b 1 J l b W 9 2 Z W R D b 2 x 1 b W 5 z M S 5 7 Q 2 9 s d W 1 u O C w 3 f S Z x d W 9 0 O y w m c X V v d D t T Z W N 0 a W 9 u M S 8 1 M D N f T U 9 O X 0 x U L T I x L 0 F 1 d G 9 S Z W 1 v d m V k Q 2 9 s d W 1 u c z E u e 0 N v b H V t b j k s O H 0 m c X V v d D s s J n F 1 b 3 Q 7 U 2 V j d G l v b j E v N T A z X 0 1 P T l 9 M V C 0 y M S 9 B d X R v U m V t b 3 Z l Z E N v b H V t b n M x L n t D b 2 x 1 b W 4 x M C w 5 f S Z x d W 9 0 O y w m c X V v d D t T Z W N 0 a W 9 u M S 8 1 M D N f T U 9 O X 0 x U L T I x L 0 F 1 d G 9 S Z W 1 v d m V k Q 2 9 s d W 1 u c z E u e 0 N v b H V t b j E x L D E w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N T A z X 0 1 P T l 9 D Q S 0 y M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1 M D N f T U 9 O X 0 N B L T I x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N T A z X 0 1 P T l 9 D Q S 0 y M S 9 S Z W 1 v d m V k J T I w V G 9 w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U w M 1 9 N T 0 5 f Q 0 E t M j E v U m V t b 3 Z l Z C U y M E J v d H R v b S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1 M D N f T U 9 O X 0 N B L T I x L 1 J l b W 9 2 Z W Q l M j B C b G F u a y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1 M D N f R E l H L T I x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U w M 1 9 E S U c t M j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1 M D N f R E l H L T I x L 1 J l b W 9 2 Z W Q l M j B U b 3 A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N T A z X 0 R J R y 0 y M S 9 S Z W 1 v d m V k J T I w Q m x h b m s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N T A z X 0 1 P T l 9 K R S 0 y M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1 M D N f T U 9 O X 0 p F L T I x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N T A z X 0 1 P T l 9 K R S 0 y M S 9 S Z W 1 v d m V k J T I w V G 9 w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U w M 1 9 N T 0 5 f S k U t M j E v U m V t b 3 Z l Z C U y M E J s Y W 5 r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U w M 1 9 N T 0 5 f S k U t M j E v U m V t b 3 Z l Z C U y M E J v d H R v b S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1 M D N f T U 9 O X 0 5 T L T I x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U w M 1 9 N T 0 5 f T l M t M j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1 M D N f T U 9 O X 0 5 T L T I x L 1 J l b W 9 2 Z W Q l M j B U b 3 A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N T A z X 0 1 P T l 9 O U y 0 y M S 9 S Z W 1 v d m V k J T I w Q m x h b m s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N T A z X 0 1 P T l 9 O U y 0 y M S 9 S Z W 1 v d m V k J T I w Q m 9 0 d G 9 t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U w M 1 9 N T 0 5 f S 1 I t M j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N T A z X 0 1 P T l 9 L U i 0 y M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U w M 1 9 N T 0 5 f S 1 I t M j E v U m V t b 3 Z l Z C U y M F R v c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1 M D N f T U 9 O X 0 t S L T I x L 1 J l b W 9 2 Z W Q l M j B C b G F u a y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1 M D N f T U 9 O X 0 t S L T I x L 1 J l b W 9 2 Z W Q l M j B C b 3 R 0 b 2 0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N T A z X 0 1 P T l 9 I U C 0 y M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1 M D N f T U 9 O X 0 h Q L T I x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N T A z X 0 1 P T l 9 I U C 0 y M S 9 S Z W 1 v d m V k J T I w V G 9 w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U w M 1 9 N T 0 5 f S F A t M j E v U m V t b 3 Z l Z C U y M E J s Y W 5 r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U w M 1 9 N T 0 5 f S F A t M j E v U m V t b 3 Z l Z C U y M E J v d H R v b S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1 M D N f T U 9 O X 0 x U L T I x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U w M 1 9 N T 0 5 f T F Q t M j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1 M D N f T U 9 O X 0 x U L T I x L 1 J l b W 9 2 Z W Q l M j B U b 3 A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N T A z X 0 1 P T l 9 M V C 0 y M S 9 S Z W 1 v d m V k J T I w Q m x h b m s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N T A z X 0 1 P T l 9 M V C 0 y M S 9 S Z W 1 v d m V k J T I w Q m 9 0 d G 9 t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U w M 1 9 E S U c t M j E v U m V t b 3 Z l Z C U y M E J v d H R v b S U y M F J v d 3 M 8 L 0 l 0 Z W 1 Q Y X R o P j w v S X R l b U x v Y 2 F 0 a W 9 u P j x T d G F i b G V F b n R y a W V z I C 8 + P C 9 J d G V t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X V l c n l H c m 9 1 c H M i I F Z h b H V l P S J z Q U F B Q U F B P T 0 i I C 8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2 g A A A A E A A A D Q j J 3 f A R X R E Y x 6 A M B P w p f r A Q A A A J y B + v 4 c 2 X F P s M W b 7 D d Y 0 B I A A A A A A g A A A A A A A 2 Y A A M A A A A A Q A A A A 1 3 l u W O i L n c 1 a I Y i R X K g D 7 w A A A A A E g A A A o A A A A B A A A A D h 8 e Z 6 y 3 U v + 1 h Y t v n E 6 4 v C U A A A A C u 7 C q S Z A Y U A v 2 Z U w b 6 i n h k 9 n S N t w c t c V f 2 n G 5 K j 0 U u i s b L 4 Z U a y u n 4 W k J 5 L t y z g 7 N R X G 3 D K b f N d f z m z h d Y J Q O D O 6 i S + n + l u f D R g o 9 1 S R O 2 y F A A A A I Y f Z W + Y N A / 5 F I w 5 5 1 W 6 y a t J d u h X < / D a t a M a s h u p > 
</file>

<file path=customXml/itemProps1.xml><?xml version="1.0" encoding="utf-8"?>
<ds:datastoreItem xmlns:ds="http://schemas.openxmlformats.org/officeDocument/2006/customXml" ds:itemID="{AE51236B-7A50-469A-B741-3556A044CAD6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16</vt:i4>
      </vt:variant>
    </vt:vector>
  </HeadingPairs>
  <TitlesOfParts>
    <vt:vector size="28" baseType="lpstr">
      <vt:lpstr>Cover</vt:lpstr>
      <vt:lpstr>Arsenic</vt:lpstr>
      <vt:lpstr>Cadmium</vt:lpstr>
      <vt:lpstr>Chromium</vt:lpstr>
      <vt:lpstr>Copper</vt:lpstr>
      <vt:lpstr>Lead</vt:lpstr>
      <vt:lpstr>Mercury</vt:lpstr>
      <vt:lpstr>Molybdenum</vt:lpstr>
      <vt:lpstr>Nickel</vt:lpstr>
      <vt:lpstr>Selenium</vt:lpstr>
      <vt:lpstr>Zinc</vt:lpstr>
      <vt:lpstr>Historic</vt:lpstr>
      <vt:lpstr>Arsenic!Print_Area</vt:lpstr>
      <vt:lpstr>Copper!Print_Area</vt:lpstr>
      <vt:lpstr>Cover!Print_Area</vt:lpstr>
      <vt:lpstr>Mercury!Print_Area</vt:lpstr>
      <vt:lpstr>Selenium!Print_Area</vt:lpstr>
      <vt:lpstr>Arsenic!Print_Titles</vt:lpstr>
      <vt:lpstr>Cadmium!Print_Titles</vt:lpstr>
      <vt:lpstr>Chromium!Print_Titles</vt:lpstr>
      <vt:lpstr>Copper!Print_Titles</vt:lpstr>
      <vt:lpstr>Historic!Print_Titles</vt:lpstr>
      <vt:lpstr>Lead!Print_Titles</vt:lpstr>
      <vt:lpstr>Mercury!Print_Titles</vt:lpstr>
      <vt:lpstr>Molybdenum!Print_Titles</vt:lpstr>
      <vt:lpstr>Nickel!Print_Titles</vt:lpstr>
      <vt:lpstr>Selenium!Print_Titles</vt:lpstr>
      <vt:lpstr>Zinc!Print_Titles</vt:lpstr>
    </vt:vector>
  </TitlesOfParts>
  <Company>Mertopolitan Water Reclamation District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JohnsonR</dc:creator>
  <cp:lastModifiedBy>Monroe, Justin</cp:lastModifiedBy>
  <cp:lastPrinted>2020-04-13T13:59:59Z</cp:lastPrinted>
  <dcterms:created xsi:type="dcterms:W3CDTF">1997-06-20T18:04:37Z</dcterms:created>
  <dcterms:modified xsi:type="dcterms:W3CDTF">2021-06-08T14:12:22Z</dcterms:modified>
</cp:coreProperties>
</file>